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Hoxa\Downloads\"/>
    </mc:Choice>
  </mc:AlternateContent>
  <xr:revisionPtr revIDLastSave="0" documentId="13_ncr:1_{D76B03CB-1CFD-4CBD-BE28-AE726DC8207A}" xr6:coauthVersionLast="36" xr6:coauthVersionMax="47" xr10:uidLastSave="{00000000-0000-0000-0000-000000000000}"/>
  <bookViews>
    <workbookView xWindow="0" yWindow="0" windowWidth="28770" windowHeight="14925" xr2:uid="{00000000-000D-0000-FFFF-FFFF00000000}"/>
  </bookViews>
  <sheets>
    <sheet name="BPU SIMPLIFIE" sheetId="1" r:id="rId1"/>
  </sheets>
  <definedNames>
    <definedName name="_xlnm._FilterDatabase" localSheetId="0" hidden="1">'BPU SIMPLIFIE'!$A$29:$M$29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3" i="1" l="1"/>
  <c r="M80" i="1"/>
  <c r="J80" i="1"/>
  <c r="M78" i="1"/>
  <c r="J78" i="1"/>
  <c r="M74" i="1"/>
  <c r="J74" i="1"/>
  <c r="J72" i="1"/>
  <c r="M65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6" i="1"/>
  <c r="M67" i="1"/>
  <c r="M68" i="1"/>
  <c r="M69" i="1"/>
  <c r="M70" i="1"/>
  <c r="M71" i="1"/>
  <c r="M73" i="1"/>
  <c r="M75" i="1"/>
  <c r="M76" i="1"/>
  <c r="M77" i="1"/>
  <c r="M79" i="1"/>
  <c r="M81" i="1"/>
  <c r="M82" i="1"/>
  <c r="M83" i="1"/>
  <c r="M8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3" i="1"/>
  <c r="J75" i="1"/>
  <c r="J76" i="1"/>
  <c r="J77" i="1"/>
  <c r="J79" i="1"/>
  <c r="J81" i="1"/>
  <c r="J82" i="1"/>
  <c r="J83" i="1"/>
  <c r="J84" i="1"/>
  <c r="J34" i="1"/>
  <c r="M87" i="1" l="1"/>
  <c r="M88" i="1" s="1"/>
  <c r="M89" i="1" s="1"/>
</calcChain>
</file>

<file path=xl/sharedStrings.xml><?xml version="1.0" encoding="utf-8"?>
<sst xmlns="http://schemas.openxmlformats.org/spreadsheetml/2006/main" count="452" uniqueCount="174">
  <si>
    <t>CRAYON France</t>
  </si>
  <si>
    <t>Date :</t>
  </si>
  <si>
    <t>7 avenue de la Cristallerie</t>
  </si>
  <si>
    <t xml:space="preserve">92310 Sèvres </t>
  </si>
  <si>
    <t>Version :</t>
  </si>
  <si>
    <t>Contact :</t>
  </si>
  <si>
    <t>Crayon France SAS</t>
  </si>
  <si>
    <t xml:space="preserve">Mail :   </t>
  </si>
  <si>
    <t xml:space="preserve">Téléphone : </t>
  </si>
  <si>
    <t>+33 1 84 01 84 41</t>
  </si>
  <si>
    <t>Offre de licence</t>
  </si>
  <si>
    <t>Facturation</t>
  </si>
  <si>
    <t>Microsoft</t>
  </si>
  <si>
    <t>MPSA - Lot 1</t>
  </si>
  <si>
    <t>FAMILLE</t>
  </si>
  <si>
    <t>EDITEUR</t>
  </si>
  <si>
    <t>REFERENCE</t>
  </si>
  <si>
    <t>SOLUTIONS</t>
  </si>
  <si>
    <t>NATURE</t>
  </si>
  <si>
    <t>UNITE</t>
  </si>
  <si>
    <t>USAGE</t>
  </si>
  <si>
    <t>VERSION</t>
  </si>
  <si>
    <t>Prix public Academic H.T. en Euro</t>
  </si>
  <si>
    <t>Remise %</t>
  </si>
  <si>
    <t>Prix remisé H.T. en Euro</t>
  </si>
  <si>
    <t>Qté</t>
  </si>
  <si>
    <t>TOTAL €HT</t>
  </si>
  <si>
    <t>Applications</t>
  </si>
  <si>
    <t>AAA-03204</t>
  </si>
  <si>
    <t xml:space="preserve">Access </t>
  </si>
  <si>
    <t>Licence seule</t>
  </si>
  <si>
    <t>Each</t>
  </si>
  <si>
    <t>Per Device</t>
  </si>
  <si>
    <t>AAA-03549</t>
  </si>
  <si>
    <t xml:space="preserve">Excel </t>
  </si>
  <si>
    <t>AAA-03544</t>
  </si>
  <si>
    <t xml:space="preserve">Excel Mac </t>
  </si>
  <si>
    <t>AAA-03519</t>
  </si>
  <si>
    <t xml:space="preserve">Office Mac </t>
  </si>
  <si>
    <t>AAA-03509</t>
  </si>
  <si>
    <t xml:space="preserve">Office Professional Plus </t>
  </si>
  <si>
    <t>AAA-03499</t>
  </si>
  <si>
    <t xml:space="preserve">Office Standard </t>
  </si>
  <si>
    <t>AAA-03850</t>
  </si>
  <si>
    <t xml:space="preserve">Outlook </t>
  </si>
  <si>
    <t>AAA-03489</t>
  </si>
  <si>
    <t xml:space="preserve">Outlook Mac </t>
  </si>
  <si>
    <t>AAA-03484</t>
  </si>
  <si>
    <t xml:space="preserve">PowerPoint </t>
  </si>
  <si>
    <t>AAA-03479</t>
  </si>
  <si>
    <t xml:space="preserve">PowerPoint Mac </t>
  </si>
  <si>
    <t>AAA-03469</t>
  </si>
  <si>
    <t xml:space="preserve">Project Professional </t>
  </si>
  <si>
    <t>AAA-03474</t>
  </si>
  <si>
    <t xml:space="preserve">Project Standard </t>
  </si>
  <si>
    <t>AAA-03464</t>
  </si>
  <si>
    <t xml:space="preserve">Publisher </t>
  </si>
  <si>
    <t>AAA-03915</t>
  </si>
  <si>
    <t>Visio Professional</t>
  </si>
  <si>
    <t>AAA-03910</t>
  </si>
  <si>
    <t xml:space="preserve">Visio Standard </t>
  </si>
  <si>
    <t>AAA-03905</t>
  </si>
  <si>
    <t xml:space="preserve">Word </t>
  </si>
  <si>
    <t>AAA-03900</t>
  </si>
  <si>
    <t xml:space="preserve">Word Mac </t>
  </si>
  <si>
    <t>Servers</t>
  </si>
  <si>
    <t>AAA-03741</t>
  </si>
  <si>
    <t xml:space="preserve">Exchange Server Enterprise </t>
  </si>
  <si>
    <t>Per Server</t>
  </si>
  <si>
    <t>2019</t>
  </si>
  <si>
    <t>AAA-04027</t>
  </si>
  <si>
    <t xml:space="preserve">Exchange Server Enterprise per Device Client Access </t>
  </si>
  <si>
    <t>AAA-04028</t>
  </si>
  <si>
    <t xml:space="preserve">Exchange Server Enterprise per User Client Access </t>
  </si>
  <si>
    <t>Per User</t>
  </si>
  <si>
    <t>AAA-03736</t>
  </si>
  <si>
    <t xml:space="preserve">Exchange Server Standard </t>
  </si>
  <si>
    <t>AAA-03434</t>
  </si>
  <si>
    <t xml:space="preserve">Exchange Server Standard per Device Client Access </t>
  </si>
  <si>
    <t>AAA-03435</t>
  </si>
  <si>
    <t xml:space="preserve">Exchange Server Standard per User Client Access </t>
  </si>
  <si>
    <t>AAA-03716</t>
  </si>
  <si>
    <t xml:space="preserve">Project Server </t>
  </si>
  <si>
    <t>AAA-03369</t>
  </si>
  <si>
    <t xml:space="preserve">Project Server Per Device Client Access </t>
  </si>
  <si>
    <t>AAA-03370</t>
  </si>
  <si>
    <t xml:space="preserve">Project Server Per User Client Access </t>
  </si>
  <si>
    <t>AAA-03711</t>
  </si>
  <si>
    <t xml:space="preserve">SharePoint Server </t>
  </si>
  <si>
    <t>AAA-03359</t>
  </si>
  <si>
    <t xml:space="preserve">SharePoint Server Enterprise per Device Client Access </t>
  </si>
  <si>
    <t>AAA-03360</t>
  </si>
  <si>
    <t xml:space="preserve">SharePoint Server Enterprise per User Client Access </t>
  </si>
  <si>
    <t>AAA-03349</t>
  </si>
  <si>
    <t xml:space="preserve">SharePoint Server Standard per Device Client Access </t>
  </si>
  <si>
    <t>AAA-03350</t>
  </si>
  <si>
    <t xml:space="preserve">SharePoint Server Standard per User Client Access </t>
  </si>
  <si>
    <t>AAA-03756</t>
  </si>
  <si>
    <t xml:space="preserve">SQL Server Enterprise per Core 2 Licenses </t>
  </si>
  <si>
    <t>Core License</t>
  </si>
  <si>
    <t>AAA-03339</t>
  </si>
  <si>
    <t xml:space="preserve">SQL Server Per Device Client Access </t>
  </si>
  <si>
    <t>AAA-03340</t>
  </si>
  <si>
    <t xml:space="preserve">SQL Server Per User Client Access </t>
  </si>
  <si>
    <t>AAA-03701</t>
  </si>
  <si>
    <t xml:space="preserve">SQL Server Standard </t>
  </si>
  <si>
    <t>AAA-03751</t>
  </si>
  <si>
    <t xml:space="preserve">SQL Server Standard per Core 2 Licenses </t>
  </si>
  <si>
    <t>AAA-03810</t>
  </si>
  <si>
    <t>Windows Remote Desktop Server External Connector</t>
  </si>
  <si>
    <t>AAA-03870</t>
  </si>
  <si>
    <t xml:space="preserve">Windows Remote Desktop Server Per Device Client Access </t>
  </si>
  <si>
    <t>AAA-03871</t>
  </si>
  <si>
    <t xml:space="preserve">Windows Remote Desktop Server Per User Client Access </t>
  </si>
  <si>
    <t>AAA-04000</t>
  </si>
  <si>
    <t>Windows Server External Connector</t>
  </si>
  <si>
    <t>AAA-90052</t>
  </si>
  <si>
    <t xml:space="preserve">Windows Server Datacenter per Core 16 Licenses </t>
  </si>
  <si>
    <t>AAA-30379</t>
  </si>
  <si>
    <t xml:space="preserve">Windows Server Datacenter per Core 2 Licenses </t>
  </si>
  <si>
    <t>AAA-03785</t>
  </si>
  <si>
    <t xml:space="preserve">Windows Server per Device Client Access </t>
  </si>
  <si>
    <t>AAA-03786</t>
  </si>
  <si>
    <t xml:space="preserve">Windows Server per User Client Access </t>
  </si>
  <si>
    <t>AAA-90059</t>
  </si>
  <si>
    <t xml:space="preserve">Windows Server Standard per Core 16 Licenses </t>
  </si>
  <si>
    <t>AAA-28634</t>
  </si>
  <si>
    <t xml:space="preserve">Windows Server Standard per Core 2 Licenses </t>
  </si>
  <si>
    <t>Systems</t>
  </si>
  <si>
    <t>AAL-98939</t>
  </si>
  <si>
    <t>Windows Professional</t>
  </si>
  <si>
    <t>License Upgrade</t>
  </si>
  <si>
    <t>AAA-12388</t>
  </si>
  <si>
    <t>Windows EDUCATION</t>
  </si>
  <si>
    <t>Licence Upgrade + SA</t>
  </si>
  <si>
    <t>Développement</t>
  </si>
  <si>
    <t>AAA-04143</t>
  </si>
  <si>
    <t xml:space="preserve">Visual Studio Professional </t>
  </si>
  <si>
    <t>Licence + support d'installation</t>
  </si>
  <si>
    <t>Systèmes d'exploitation complets           (poste de travail)</t>
  </si>
  <si>
    <t>OEM Windows Pro 64 -bit FR</t>
  </si>
  <si>
    <t>Conditions générales d'intervention : Cliquez ici</t>
  </si>
  <si>
    <t>Conditions particulières de commercialisation de licences : Cliquez ici</t>
  </si>
  <si>
    <t>Total HT</t>
  </si>
  <si>
    <t>Validité :</t>
  </si>
  <si>
    <t>Valable pendant la période de cette grille de prix</t>
  </si>
  <si>
    <t>Facturation :</t>
  </si>
  <si>
    <t>Chorus Pro</t>
  </si>
  <si>
    <t>Règlement :</t>
  </si>
  <si>
    <t>Par virement</t>
  </si>
  <si>
    <t>Total TTC</t>
  </si>
  <si>
    <t>Merci pour votre demande de devis.</t>
  </si>
  <si>
    <t>Crayon France</t>
  </si>
  <si>
    <t>BU Secteur Public France</t>
  </si>
  <si>
    <t>Bon pour accord</t>
  </si>
  <si>
    <t xml:space="preserve">Date : </t>
  </si>
  <si>
    <t xml:space="preserve">Signature et cachet de la société : </t>
  </si>
  <si>
    <t xml:space="preserve">Nom : </t>
  </si>
  <si>
    <t xml:space="preserve">Fonction : </t>
  </si>
  <si>
    <t>N° de commande à rappeler sur la facture :</t>
  </si>
  <si>
    <t xml:space="preserve">Afin de faciliter l'envoi des factures, merci de préciser l'adresse mail de votre service de facturation : </t>
  </si>
  <si>
    <t xml:space="preserve">  Loi de dématerialisation des factures - Chorus</t>
  </si>
  <si>
    <r>
      <rPr>
        <b/>
        <sz val="10"/>
        <color rgb="FFFF0000"/>
        <rFont val="Arial Nova Light"/>
        <family val="2"/>
      </rPr>
      <t xml:space="preserve">  Attention</t>
    </r>
    <r>
      <rPr>
        <b/>
        <sz val="10"/>
        <rFont val="Arial Nova Light"/>
        <family val="2"/>
      </rPr>
      <t xml:space="preserve"> : Il faut impérativement qu’apparaisse le N° de Siret de votre entité de facturation sur vos commandes (numéro individuel d’identification à la TVA)                                              </t>
    </r>
  </si>
  <si>
    <t xml:space="preserve">    Délai de règlement, conformément aux clauses de la présente consultation</t>
  </si>
  <si>
    <t>MPSA - GRILLE DE PRIX SIMPLIFIEE Avril 2025</t>
  </si>
  <si>
    <t>FQC-10532</t>
  </si>
  <si>
    <t>Licence + SA</t>
  </si>
  <si>
    <t>AAA-90060</t>
  </si>
  <si>
    <t>3 Years</t>
  </si>
  <si>
    <t>AAA-30380</t>
  </si>
  <si>
    <t>AAA-90053</t>
  </si>
  <si>
    <t>AAA-28635</t>
  </si>
  <si>
    <t>titulaire-ms-lot1@cnlesr.fr</t>
  </si>
  <si>
    <t>Consultation  : MEN-SG-AOO-24023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</si>
</sst>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44" formatCode="_-* #,##0.00\ &quot;€&quot;_-;\-* #,##0.00\ &quot;€&quot;_-;_-* &quot;-&quot;??\ &quot;€&quot;_-;_-@_-"/>
  </numFmts>
  <fonts count="24" x14ac:knownFonts="1">
    <font>
      <sz val="11"/>
      <color theme="1"/>
      <name val="Calibri"/>
      <family val="2"/>
      <scheme val="minor"/>
    </font>
    <font>
      <b/>
      <sz val="12"/>
      <name val="Arial Nova Light"/>
      <family val="2"/>
    </font>
    <font>
      <sz val="9"/>
      <name val="Arial Nova Light"/>
      <family val="2"/>
    </font>
    <font>
      <b/>
      <sz val="9"/>
      <name val="Arial Nova Light"/>
      <family val="2"/>
    </font>
    <font>
      <b/>
      <sz val="9"/>
      <color rgb="FFFF0000"/>
      <name val="Arial Nova Light"/>
      <family val="2"/>
    </font>
    <font>
      <sz val="8"/>
      <name val="Arial Nova Light"/>
      <family val="2"/>
    </font>
    <font>
      <b/>
      <sz val="12"/>
      <color theme="0"/>
      <name val="Arial Nova Light"/>
      <family val="2"/>
    </font>
    <font>
      <sz val="10"/>
      <name val="Arial Nova Light"/>
      <family val="2"/>
    </font>
    <font>
      <sz val="10"/>
      <color theme="4" tint="-0.249977111117893"/>
      <name val="Arial Nova Light"/>
      <family val="2"/>
    </font>
    <font>
      <sz val="10"/>
      <color rgb="FFFF6B4D"/>
      <name val="Arial Nova Light"/>
      <family val="2"/>
    </font>
    <font>
      <b/>
      <sz val="10"/>
      <name val="Arial Nova Light"/>
      <family val="2"/>
    </font>
    <font>
      <b/>
      <sz val="9"/>
      <color rgb="FFFF6B4D"/>
      <name val="Arial Nova Light"/>
      <family val="2"/>
    </font>
    <font>
      <sz val="9"/>
      <color rgb="FFFF6B4D"/>
      <name val="Arial Nova Light"/>
      <family val="2"/>
    </font>
    <font>
      <b/>
      <sz val="12"/>
      <color rgb="FFFF6B4D"/>
      <name val="Arial Nova Light"/>
      <family val="2"/>
    </font>
    <font>
      <b/>
      <vertAlign val="subscript"/>
      <sz val="9"/>
      <name val="Arial Nova Light"/>
      <family val="2"/>
    </font>
    <font>
      <b/>
      <sz val="8"/>
      <name val="Arial Nova Light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Arial Nova Light"/>
      <family val="2"/>
    </font>
    <font>
      <b/>
      <sz val="11"/>
      <color theme="0"/>
      <name val="Arial Nova Light"/>
      <family val="2"/>
    </font>
    <font>
      <b/>
      <sz val="11"/>
      <name val="Arial Nova Light"/>
      <family val="2"/>
    </font>
    <font>
      <sz val="11"/>
      <color theme="1"/>
      <name val="Calibri"/>
      <family val="2"/>
      <scheme val="minor"/>
    </font>
    <font>
      <sz val="10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6B4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20" fillId="0" borderId="0" applyFont="0" applyFill="0" applyBorder="0" applyAlignment="0" applyProtection="0"/>
    <xf numFmtId="0" fontId="21" fillId="0" borderId="0"/>
    <xf numFmtId="0" fontId="23" fillId="0" borderId="0" applyNumberFormat="0" applyFill="0" applyBorder="0" applyAlignment="0" applyProtection="0"/>
  </cellStyleXfs>
  <cellXfs count="131">
    <xf numFmtId="0" fontId="0" fillId="0" borderId="0" xfId="0"/>
    <xf numFmtId="9" fontId="8" fillId="0" borderId="12" xfId="1" applyFont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44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3" borderId="12" xfId="0" applyFont="1" applyFill="1" applyBorder="1" applyAlignment="1" applyProtection="1">
      <alignment horizontal="center"/>
      <protection locked="0"/>
    </xf>
    <xf numFmtId="0" fontId="7" fillId="3" borderId="12" xfId="0" applyFont="1" applyFill="1" applyBorder="1" applyAlignment="1" applyProtection="1">
      <alignment horizontal="center"/>
      <protection locked="0"/>
    </xf>
    <xf numFmtId="44" fontId="2" fillId="0" borderId="0" xfId="0" applyNumberFormat="1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44" fontId="2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3" fillId="0" borderId="26" xfId="0" applyFont="1" applyBorder="1" applyAlignment="1" applyProtection="1">
      <alignment vertical="center"/>
      <protection locked="0"/>
    </xf>
    <xf numFmtId="0" fontId="14" fillId="0" borderId="27" xfId="0" applyFont="1" applyBorder="1" applyAlignment="1" applyProtection="1">
      <alignment horizontal="left" vertical="center"/>
      <protection locked="0"/>
    </xf>
    <xf numFmtId="14" fontId="5" fillId="0" borderId="0" xfId="0" applyNumberFormat="1" applyFont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2" fillId="0" borderId="27" xfId="0" applyFont="1" applyBorder="1" applyAlignment="1" applyProtection="1">
      <alignment vertical="center"/>
      <protection locked="0"/>
    </xf>
    <xf numFmtId="0" fontId="0" fillId="0" borderId="26" xfId="0" applyBorder="1" applyProtection="1">
      <protection locked="0"/>
    </xf>
    <xf numFmtId="0" fontId="0" fillId="0" borderId="27" xfId="0" applyBorder="1" applyProtection="1"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0" fillId="0" borderId="29" xfId="0" applyBorder="1" applyProtection="1">
      <protection locked="0"/>
    </xf>
    <xf numFmtId="0" fontId="5" fillId="0" borderId="26" xfId="0" applyFont="1" applyBorder="1" applyAlignment="1" applyProtection="1">
      <alignment horizontal="left"/>
      <protection locked="0"/>
    </xf>
    <xf numFmtId="7" fontId="10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4" fontId="10" fillId="0" borderId="13" xfId="0" applyNumberFormat="1" applyFont="1" applyBorder="1"/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44" fontId="8" fillId="0" borderId="12" xfId="0" applyNumberFormat="1" applyFont="1" applyBorder="1" applyAlignment="1">
      <alignment horizontal="left" vertical="center"/>
    </xf>
    <xf numFmtId="44" fontId="9" fillId="0" borderId="12" xfId="0" applyNumberFormat="1" applyFont="1" applyBorder="1" applyAlignment="1">
      <alignment horizontal="left" vertical="center"/>
    </xf>
    <xf numFmtId="0" fontId="0" fillId="4" borderId="0" xfId="0" applyFill="1"/>
    <xf numFmtId="0" fontId="1" fillId="4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3" fillId="0" borderId="1" xfId="0" applyFont="1" applyBorder="1" applyAlignment="1">
      <alignment horizontal="left" vertical="center"/>
    </xf>
    <xf numFmtId="14" fontId="4" fillId="0" borderId="2" xfId="0" applyNumberFormat="1" applyFont="1" applyBorder="1" applyAlignment="1">
      <alignment horizontal="left" vertical="center"/>
    </xf>
    <xf numFmtId="44" fontId="2" fillId="0" borderId="0" xfId="0" applyNumberFormat="1" applyFont="1"/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/>
    <xf numFmtId="44" fontId="2" fillId="0" borderId="20" xfId="0" applyNumberFormat="1" applyFont="1" applyBorder="1"/>
    <xf numFmtId="0" fontId="3" fillId="0" borderId="0" xfId="0" applyFont="1" applyAlignment="1">
      <alignment horizontal="left" vertical="center"/>
    </xf>
    <xf numFmtId="0" fontId="2" fillId="0" borderId="21" xfId="0" applyFont="1" applyBorder="1" applyAlignment="1">
      <alignment horizontal="center" vertical="center" wrapText="1"/>
    </xf>
    <xf numFmtId="44" fontId="2" fillId="0" borderId="21" xfId="0" applyNumberFormat="1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4" borderId="22" xfId="0" applyFont="1" applyFill="1" applyBorder="1" applyAlignment="1">
      <alignment horizontal="left" vertical="center"/>
    </xf>
    <xf numFmtId="0" fontId="5" fillId="4" borderId="28" xfId="0" applyFont="1" applyFill="1" applyBorder="1"/>
    <xf numFmtId="0" fontId="5" fillId="4" borderId="23" xfId="0" applyFont="1" applyFill="1" applyBorder="1"/>
    <xf numFmtId="0" fontId="5" fillId="0" borderId="0" xfId="0" applyFont="1"/>
    <xf numFmtId="0" fontId="5" fillId="4" borderId="22" xfId="0" applyFont="1" applyFill="1" applyBorder="1"/>
    <xf numFmtId="44" fontId="5" fillId="4" borderId="28" xfId="0" applyNumberFormat="1" applyFont="1" applyFill="1" applyBorder="1"/>
    <xf numFmtId="0" fontId="5" fillId="4" borderId="28" xfId="0" applyFont="1" applyFill="1" applyBorder="1" applyAlignment="1">
      <alignment horizontal="center"/>
    </xf>
    <xf numFmtId="0" fontId="0" fillId="4" borderId="28" xfId="0" applyFill="1" applyBorder="1"/>
    <xf numFmtId="0" fontId="0" fillId="4" borderId="23" xfId="0" applyFill="1" applyBorder="1"/>
    <xf numFmtId="0" fontId="1" fillId="4" borderId="24" xfId="0" applyFont="1" applyFill="1" applyBorder="1" applyAlignment="1">
      <alignment horizontal="left" vertical="top"/>
    </xf>
    <xf numFmtId="0" fontId="1" fillId="4" borderId="0" xfId="0" applyFont="1" applyFill="1" applyAlignment="1">
      <alignment horizontal="center" vertical="center"/>
    </xf>
    <xf numFmtId="0" fontId="0" fillId="4" borderId="25" xfId="0" applyFill="1" applyBorder="1"/>
    <xf numFmtId="0" fontId="1" fillId="4" borderId="24" xfId="0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 wrapText="1"/>
    </xf>
    <xf numFmtId="44" fontId="5" fillId="4" borderId="0" xfId="0" applyNumberFormat="1" applyFont="1" applyFill="1"/>
    <xf numFmtId="0" fontId="5" fillId="4" borderId="0" xfId="0" applyFont="1" applyFill="1"/>
    <xf numFmtId="0" fontId="1" fillId="4" borderId="24" xfId="0" applyFont="1" applyFill="1" applyBorder="1" applyAlignment="1">
      <alignment vertical="center"/>
    </xf>
    <xf numFmtId="0" fontId="2" fillId="4" borderId="24" xfId="0" applyFont="1" applyFill="1" applyBorder="1" applyAlignment="1">
      <alignment vertical="top"/>
    </xf>
    <xf numFmtId="0" fontId="7" fillId="4" borderId="24" xfId="0" applyFont="1" applyFill="1" applyBorder="1" applyAlignment="1">
      <alignment horizontal="left" vertical="top"/>
    </xf>
    <xf numFmtId="0" fontId="2" fillId="4" borderId="0" xfId="0" applyFont="1" applyFill="1" applyAlignment="1">
      <alignment vertical="top" wrapText="1"/>
    </xf>
    <xf numFmtId="0" fontId="2" fillId="4" borderId="24" xfId="0" applyFont="1" applyFill="1" applyBorder="1" applyAlignment="1">
      <alignment vertical="center"/>
    </xf>
    <xf numFmtId="0" fontId="5" fillId="4" borderId="24" xfId="0" applyFont="1" applyFill="1" applyBorder="1"/>
    <xf numFmtId="0" fontId="2" fillId="4" borderId="25" xfId="0" applyFont="1" applyFill="1" applyBorder="1" applyAlignment="1">
      <alignment vertical="center"/>
    </xf>
    <xf numFmtId="0" fontId="2" fillId="0" borderId="0" xfId="0" applyFont="1" applyAlignment="1">
      <alignment vertical="top" wrapText="1"/>
    </xf>
    <xf numFmtId="0" fontId="17" fillId="4" borderId="24" xfId="0" applyFont="1" applyFill="1" applyBorder="1" applyAlignment="1">
      <alignment horizontal="left" vertical="top"/>
    </xf>
    <xf numFmtId="0" fontId="5" fillId="4" borderId="26" xfId="0" applyFont="1" applyFill="1" applyBorder="1"/>
    <xf numFmtId="0" fontId="2" fillId="4" borderId="29" xfId="0" applyFont="1" applyFill="1" applyBorder="1" applyAlignment="1">
      <alignment vertical="center"/>
    </xf>
    <xf numFmtId="0" fontId="2" fillId="4" borderId="27" xfId="0" applyFont="1" applyFill="1" applyBorder="1" applyAlignment="1">
      <alignment vertical="center"/>
    </xf>
    <xf numFmtId="0" fontId="2" fillId="4" borderId="26" xfId="0" applyFont="1" applyFill="1" applyBorder="1" applyAlignment="1">
      <alignment vertical="center"/>
    </xf>
    <xf numFmtId="0" fontId="2" fillId="4" borderId="29" xfId="0" applyFont="1" applyFill="1" applyBorder="1" applyAlignment="1">
      <alignment horizontal="left" vertical="center" wrapText="1"/>
    </xf>
    <xf numFmtId="44" fontId="2" fillId="4" borderId="29" xfId="0" applyNumberFormat="1" applyFont="1" applyFill="1" applyBorder="1" applyAlignment="1">
      <alignment horizontal="left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5" fillId="4" borderId="29" xfId="0" applyFont="1" applyFill="1" applyBorder="1"/>
    <xf numFmtId="0" fontId="0" fillId="4" borderId="29" xfId="0" applyFill="1" applyBorder="1"/>
    <xf numFmtId="0" fontId="0" fillId="4" borderId="27" xfId="0" applyFill="1" applyBorder="1"/>
    <xf numFmtId="0" fontId="2" fillId="0" borderId="0" xfId="0" applyFont="1" applyAlignment="1">
      <alignment vertical="center" wrapText="1"/>
    </xf>
    <xf numFmtId="4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18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44" fontId="18" fillId="2" borderId="4" xfId="0" applyNumberFormat="1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6" fillId="0" borderId="0" xfId="0" applyFont="1"/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44" fontId="8" fillId="0" borderId="8" xfId="0" applyNumberFormat="1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44" fontId="9" fillId="0" borderId="8" xfId="0" applyNumberFormat="1" applyFont="1" applyBorder="1" applyAlignment="1">
      <alignment horizontal="left" vertical="center"/>
    </xf>
    <xf numFmtId="0" fontId="10" fillId="3" borderId="8" xfId="0" applyFont="1" applyFill="1" applyBorder="1" applyAlignment="1">
      <alignment horizontal="center"/>
    </xf>
    <xf numFmtId="44" fontId="10" fillId="0" borderId="9" xfId="0" applyNumberFormat="1" applyFont="1" applyBorder="1"/>
    <xf numFmtId="0" fontId="8" fillId="0" borderId="12" xfId="0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/>
    </xf>
    <xf numFmtId="0" fontId="11" fillId="0" borderId="14" xfId="0" applyFont="1" applyBorder="1" applyAlignment="1">
      <alignment vertical="center"/>
    </xf>
    <xf numFmtId="44" fontId="11" fillId="0" borderId="9" xfId="0" applyNumberFormat="1" applyFont="1" applyBorder="1" applyAlignment="1">
      <alignment vertical="center"/>
    </xf>
    <xf numFmtId="9" fontId="2" fillId="0" borderId="15" xfId="0" applyNumberFormat="1" applyFont="1" applyBorder="1" applyAlignment="1">
      <alignment horizontal="center" vertical="center"/>
    </xf>
    <xf numFmtId="44" fontId="0" fillId="0" borderId="16" xfId="0" applyNumberFormat="1" applyBorder="1"/>
    <xf numFmtId="0" fontId="2" fillId="0" borderId="17" xfId="0" applyFont="1" applyBorder="1" applyAlignment="1">
      <alignment vertical="center"/>
    </xf>
    <xf numFmtId="44" fontId="2" fillId="0" borderId="18" xfId="0" applyNumberFormat="1" applyFont="1" applyBorder="1" applyAlignment="1">
      <alignment vertical="center"/>
    </xf>
    <xf numFmtId="0" fontId="7" fillId="0" borderId="30" xfId="0" applyFont="1" applyBorder="1" applyAlignment="1">
      <alignment horizontal="center"/>
    </xf>
    <xf numFmtId="0" fontId="23" fillId="0" borderId="12" xfId="3" applyBorder="1" applyAlignment="1">
      <alignment horizontal="left" vertical="center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15" fillId="0" borderId="22" xfId="0" applyFont="1" applyBorder="1" applyAlignment="1" applyProtection="1">
      <alignment horizontal="center"/>
      <protection locked="0"/>
    </xf>
    <xf numFmtId="0" fontId="15" fillId="0" borderId="28" xfId="0" applyFont="1" applyBorder="1" applyAlignment="1" applyProtection="1">
      <alignment horizontal="center"/>
      <protection locked="0"/>
    </xf>
    <xf numFmtId="0" fontId="15" fillId="0" borderId="23" xfId="0" applyFont="1" applyBorder="1" applyAlignment="1" applyProtection="1">
      <alignment horizontal="center"/>
      <protection locked="0"/>
    </xf>
    <xf numFmtId="0" fontId="10" fillId="4" borderId="24" xfId="0" applyFont="1" applyFill="1" applyBorder="1" applyAlignment="1">
      <alignment horizontal="center" vertical="top"/>
    </xf>
    <xf numFmtId="0" fontId="10" fillId="4" borderId="0" xfId="0" applyFont="1" applyFill="1" applyAlignment="1">
      <alignment horizontal="center" vertical="top"/>
    </xf>
    <xf numFmtId="0" fontId="10" fillId="4" borderId="25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center"/>
    </xf>
  </cellXfs>
  <cellStyles count="4">
    <cellStyle name="Lien hypertexte" xfId="3" builtinId="8"/>
    <cellStyle name="Normal" xfId="0" builtinId="0"/>
    <cellStyle name="Normal 2" xfId="2" xr:uid="{9D9D27C9-C13C-48D3-A7C1-2FC5CBC733D4}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237700</xdr:colOff>
      <xdr:row>0</xdr:row>
      <xdr:rowOff>123825</xdr:rowOff>
    </xdr:from>
    <xdr:to>
      <xdr:col>0</xdr:col>
      <xdr:colOff>1069974</xdr:colOff>
      <xdr:row>5</xdr:row>
      <xdr:rowOff>34925</xdr:rowOff>
    </xdr:to>
    <xdr:pic>
      <xdr:nvPicPr>
        <xdr:cNvPr id="2" name="Image 1" descr="Avis des salariés sur l'entreprise Crayon France | Speak &amp; Act">
          <a:extLst>
            <a:ext uri="{FF2B5EF4-FFF2-40B4-BE49-F238E27FC236}">
              <a16:creationId xmlns:a16="http://schemas.microsoft.com/office/drawing/2014/main" id="{5DF80EC9-EE8C-35AA-9C3F-4D7735299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700" y="123825"/>
          <a:ext cx="832274" cy="815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itulaire-ms-lot1@cnlesr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8"/>
  <sheetViews>
    <sheetView tabSelected="1" topLeftCell="A27" zoomScaleNormal="100" workbookViewId="0">
      <pane xSplit="11" topLeftCell="L1" activePane="topRight" state="frozen"/>
      <selection pane="topRight" activeCell="L41" sqref="L41"/>
    </sheetView>
  </sheetViews>
  <sheetFormatPr baseColWidth="10" defaultColWidth="8.5703125" defaultRowHeight="15" x14ac:dyDescent="0.25"/>
  <cols>
    <col min="1" max="1" width="19" style="2" customWidth="1"/>
    <col min="2" max="2" width="17.5703125" style="2" customWidth="1"/>
    <col min="3" max="3" width="24.5703125" style="2" customWidth="1"/>
    <col min="4" max="4" width="54.5703125" style="2" customWidth="1"/>
    <col min="5" max="5" width="24" style="2" customWidth="1"/>
    <col min="6" max="6" width="13.85546875" style="2" customWidth="1"/>
    <col min="7" max="7" width="11.5703125" style="2" bestFit="1" customWidth="1"/>
    <col min="8" max="8" width="8.5703125" style="2"/>
    <col min="9" max="9" width="16.85546875" style="2" bestFit="1" customWidth="1"/>
    <col min="10" max="10" width="8.5703125" style="2"/>
    <col min="11" max="11" width="12.85546875" style="2" bestFit="1" customWidth="1"/>
    <col min="12" max="12" width="10" style="2" bestFit="1" customWidth="1"/>
    <col min="13" max="13" width="20.42578125" style="2" customWidth="1"/>
    <col min="14" max="15" width="8.5703125" style="2"/>
    <col min="16" max="16" width="4.42578125" style="2" customWidth="1"/>
    <col min="17" max="16384" width="8.5703125" style="2"/>
  </cols>
  <sheetData>
    <row r="1" spans="1:16" x14ac:dyDescent="0.25">
      <c r="A1" s="39"/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spans="1:16" x14ac:dyDescent="0.25">
      <c r="A2" s="39"/>
      <c r="B2"/>
      <c r="C2"/>
      <c r="D2"/>
      <c r="E2"/>
      <c r="F2"/>
      <c r="G2"/>
      <c r="H2"/>
      <c r="I2"/>
      <c r="J2"/>
      <c r="K2"/>
      <c r="L2"/>
      <c r="M2"/>
      <c r="N2"/>
      <c r="O2"/>
      <c r="P2"/>
    </row>
    <row r="3" spans="1:16" x14ac:dyDescent="0.25">
      <c r="A3" s="39"/>
      <c r="B3"/>
      <c r="C3"/>
      <c r="D3"/>
      <c r="E3"/>
      <c r="F3"/>
      <c r="G3"/>
      <c r="H3"/>
      <c r="I3"/>
      <c r="J3"/>
      <c r="K3"/>
      <c r="L3"/>
      <c r="M3"/>
      <c r="N3"/>
      <c r="O3"/>
      <c r="P3"/>
    </row>
    <row r="4" spans="1:16" x14ac:dyDescent="0.25">
      <c r="A4" s="39"/>
      <c r="B4"/>
      <c r="C4"/>
      <c r="D4"/>
      <c r="E4"/>
      <c r="F4"/>
      <c r="G4"/>
      <c r="H4"/>
      <c r="I4"/>
      <c r="J4"/>
      <c r="K4"/>
      <c r="L4"/>
      <c r="M4"/>
      <c r="N4"/>
      <c r="O4"/>
      <c r="P4"/>
    </row>
    <row r="5" spans="1:16" x14ac:dyDescent="0.25">
      <c r="A5" s="39"/>
      <c r="B5"/>
      <c r="C5"/>
      <c r="D5"/>
      <c r="E5"/>
      <c r="F5"/>
      <c r="G5"/>
      <c r="H5"/>
      <c r="I5"/>
      <c r="J5"/>
      <c r="K5"/>
      <c r="L5"/>
      <c r="M5"/>
      <c r="N5"/>
      <c r="O5"/>
      <c r="P5"/>
    </row>
    <row r="6" spans="1:16" x14ac:dyDescent="0.25">
      <c r="A6" s="39"/>
      <c r="B6"/>
      <c r="C6"/>
      <c r="D6"/>
      <c r="E6"/>
      <c r="F6"/>
      <c r="G6"/>
      <c r="H6"/>
      <c r="I6"/>
      <c r="J6"/>
      <c r="K6"/>
      <c r="L6"/>
      <c r="M6"/>
      <c r="N6"/>
      <c r="O6"/>
      <c r="P6"/>
    </row>
    <row r="7" spans="1:16" ht="15.75" x14ac:dyDescent="0.25">
      <c r="A7" s="40" t="s">
        <v>0</v>
      </c>
      <c r="B7" s="41"/>
      <c r="C7" s="42"/>
      <c r="D7" s="42"/>
      <c r="E7" s="42"/>
      <c r="F7" s="43" t="s">
        <v>1</v>
      </c>
      <c r="G7" s="44">
        <v>45771</v>
      </c>
      <c r="H7" s="42"/>
      <c r="I7" s="45"/>
      <c r="J7" s="46"/>
      <c r="K7"/>
      <c r="L7"/>
      <c r="M7"/>
      <c r="N7"/>
      <c r="O7"/>
      <c r="P7"/>
    </row>
    <row r="8" spans="1:16" x14ac:dyDescent="0.25">
      <c r="A8" s="47" t="s">
        <v>2</v>
      </c>
      <c r="B8" s="41"/>
      <c r="C8" s="42"/>
      <c r="D8" s="42"/>
      <c r="E8" s="42"/>
      <c r="F8" s="48"/>
      <c r="G8" s="41"/>
      <c r="H8" s="42"/>
      <c r="I8" s="45"/>
      <c r="J8" s="46"/>
      <c r="K8"/>
      <c r="L8"/>
      <c r="M8"/>
      <c r="N8"/>
      <c r="O8"/>
      <c r="P8"/>
    </row>
    <row r="9" spans="1:16" x14ac:dyDescent="0.25">
      <c r="A9" s="47" t="s">
        <v>3</v>
      </c>
      <c r="B9" s="41"/>
      <c r="C9" s="42"/>
      <c r="D9" s="42"/>
      <c r="E9" s="42"/>
      <c r="F9" s="48" t="s">
        <v>4</v>
      </c>
      <c r="G9" s="41">
        <v>1</v>
      </c>
      <c r="H9" s="42"/>
      <c r="I9" s="45"/>
      <c r="J9" s="46"/>
      <c r="K9"/>
      <c r="L9"/>
      <c r="M9"/>
      <c r="N9"/>
      <c r="O9"/>
      <c r="P9"/>
    </row>
    <row r="10" spans="1:16" x14ac:dyDescent="0.25">
      <c r="A10" s="47"/>
      <c r="B10" s="41"/>
      <c r="C10" s="42"/>
      <c r="D10" s="42"/>
      <c r="E10" s="42"/>
      <c r="F10" s="48"/>
      <c r="G10" s="41"/>
      <c r="H10" s="42"/>
      <c r="I10" s="45"/>
      <c r="J10" s="46"/>
      <c r="K10"/>
      <c r="L10"/>
      <c r="M10"/>
      <c r="N10"/>
      <c r="O10"/>
      <c r="P10"/>
    </row>
    <row r="11" spans="1:16" x14ac:dyDescent="0.25">
      <c r="A11" s="39"/>
      <c r="B11" s="41"/>
      <c r="C11" s="42"/>
      <c r="D11"/>
      <c r="E11" s="42"/>
      <c r="F11" s="49" t="s">
        <v>5</v>
      </c>
      <c r="G11" s="50" t="s">
        <v>6</v>
      </c>
      <c r="H11" s="51"/>
      <c r="I11" s="52"/>
      <c r="J11" s="46"/>
      <c r="K11"/>
      <c r="L11"/>
      <c r="M11"/>
      <c r="N11"/>
      <c r="O11"/>
      <c r="P11"/>
    </row>
    <row r="12" spans="1:16" x14ac:dyDescent="0.25">
      <c r="A12" s="53"/>
      <c r="B12" s="41"/>
      <c r="C12" s="42"/>
      <c r="D12"/>
      <c r="E12" s="42"/>
      <c r="F12" s="49" t="s">
        <v>7</v>
      </c>
      <c r="G12" s="120" t="s">
        <v>172</v>
      </c>
      <c r="H12" s="54"/>
      <c r="I12" s="55"/>
      <c r="J12" s="30"/>
      <c r="K12"/>
      <c r="L12"/>
      <c r="M12"/>
      <c r="N12"/>
      <c r="O12"/>
      <c r="P12"/>
    </row>
    <row r="13" spans="1:16" x14ac:dyDescent="0.25">
      <c r="A13" s="41"/>
      <c r="B13" s="42"/>
      <c r="C13" s="42"/>
      <c r="D13" s="42"/>
      <c r="E13" s="42"/>
      <c r="F13" s="49" t="s">
        <v>8</v>
      </c>
      <c r="G13" s="56" t="s">
        <v>9</v>
      </c>
      <c r="H13" s="51"/>
      <c r="I13" s="52"/>
      <c r="J13" s="46"/>
      <c r="K13"/>
      <c r="L13"/>
      <c r="M13"/>
      <c r="N13"/>
      <c r="O13"/>
      <c r="P13"/>
    </row>
    <row r="14" spans="1:16" ht="15.75" x14ac:dyDescent="0.25">
      <c r="A14" s="57"/>
      <c r="B14"/>
      <c r="C14"/>
      <c r="D14"/>
      <c r="E14"/>
      <c r="F14" s="48"/>
      <c r="G14" s="41"/>
      <c r="H14" s="42"/>
      <c r="I14" s="45"/>
      <c r="J14"/>
      <c r="K14"/>
      <c r="L14"/>
      <c r="M14"/>
      <c r="N14"/>
      <c r="O14"/>
      <c r="P14"/>
    </row>
    <row r="15" spans="1:16" x14ac:dyDescent="0.25">
      <c r="A15" s="41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</row>
    <row r="16" spans="1:16" x14ac:dyDescent="0.25">
      <c r="A16" s="58"/>
      <c r="B16" s="59"/>
      <c r="C16" s="60"/>
      <c r="D16" s="61"/>
      <c r="E16" s="62"/>
      <c r="F16" s="59"/>
      <c r="G16" s="59"/>
      <c r="H16" s="59"/>
      <c r="I16" s="63"/>
      <c r="J16" s="64"/>
      <c r="K16" s="59"/>
      <c r="L16" s="59"/>
      <c r="M16" s="59"/>
      <c r="N16" s="65"/>
      <c r="O16" s="65"/>
      <c r="P16" s="66"/>
    </row>
    <row r="17" spans="1:16" ht="15.75" x14ac:dyDescent="0.25">
      <c r="A17" s="67"/>
      <c r="B17" s="68" t="s">
        <v>10</v>
      </c>
      <c r="C17" s="69"/>
      <c r="D17" s="61"/>
      <c r="E17" s="70" t="s">
        <v>11</v>
      </c>
      <c r="F17" s="39"/>
      <c r="G17" s="71"/>
      <c r="H17" s="71"/>
      <c r="I17" s="72"/>
      <c r="J17" s="39"/>
      <c r="K17" s="39"/>
      <c r="L17" s="39"/>
      <c r="M17" s="73"/>
      <c r="N17" s="39"/>
      <c r="O17" s="39"/>
      <c r="P17" s="69"/>
    </row>
    <row r="18" spans="1:16" ht="15.75" x14ac:dyDescent="0.25">
      <c r="A18" s="74"/>
      <c r="B18" s="68"/>
      <c r="C18" s="69"/>
      <c r="D18" s="61"/>
      <c r="E18" s="70"/>
      <c r="F18" s="39"/>
      <c r="G18" s="71"/>
      <c r="H18" s="71"/>
      <c r="I18" s="72"/>
      <c r="J18" s="39"/>
      <c r="K18" s="39"/>
      <c r="L18" s="39"/>
      <c r="M18" s="73"/>
      <c r="N18" s="39"/>
      <c r="O18" s="39"/>
      <c r="P18" s="69"/>
    </row>
    <row r="19" spans="1:16" x14ac:dyDescent="0.25">
      <c r="A19" s="75"/>
      <c r="B19" s="39" t="s">
        <v>12</v>
      </c>
      <c r="C19" s="69"/>
      <c r="D19" s="61"/>
      <c r="E19" s="76" t="s">
        <v>163</v>
      </c>
      <c r="F19" s="77"/>
      <c r="G19" s="77"/>
      <c r="H19" s="77"/>
      <c r="I19" s="72"/>
      <c r="J19" s="39"/>
      <c r="K19" s="71"/>
      <c r="L19" s="71"/>
      <c r="M19" s="73"/>
      <c r="N19" s="39"/>
      <c r="O19" s="39"/>
      <c r="P19" s="69"/>
    </row>
    <row r="20" spans="1:16" x14ac:dyDescent="0.25">
      <c r="A20" s="78"/>
      <c r="B20" s="39" t="s">
        <v>13</v>
      </c>
      <c r="C20" s="69"/>
      <c r="D20" s="61"/>
      <c r="E20" s="127" t="s">
        <v>162</v>
      </c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9"/>
    </row>
    <row r="21" spans="1:16" x14ac:dyDescent="0.25">
      <c r="A21" s="79"/>
      <c r="B21" s="39"/>
      <c r="C21" s="80"/>
      <c r="D21" s="81"/>
      <c r="E21" s="82" t="s">
        <v>161</v>
      </c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69"/>
    </row>
    <row r="22" spans="1:16" x14ac:dyDescent="0.25">
      <c r="A22" s="83"/>
      <c r="B22" s="84"/>
      <c r="C22" s="85"/>
      <c r="D22" s="28"/>
      <c r="E22" s="86"/>
      <c r="F22" s="84"/>
      <c r="G22" s="84"/>
      <c r="H22" s="87"/>
      <c r="I22" s="88"/>
      <c r="J22" s="89"/>
      <c r="K22" s="90"/>
      <c r="L22" s="90"/>
      <c r="M22" s="90"/>
      <c r="N22" s="91"/>
      <c r="O22" s="91"/>
      <c r="P22" s="92"/>
    </row>
    <row r="23" spans="1:16" x14ac:dyDescent="0.25">
      <c r="A23" s="28"/>
      <c r="B23" s="28"/>
      <c r="C23" s="28"/>
      <c r="D23" s="28"/>
      <c r="E23" s="28"/>
      <c r="F23" s="28"/>
      <c r="G23" s="28"/>
      <c r="H23" s="93"/>
      <c r="I23" s="94"/>
      <c r="J23" s="95"/>
      <c r="K23" s="61"/>
      <c r="L23" s="61"/>
      <c r="M23" s="61"/>
      <c r="N23"/>
      <c r="O23"/>
      <c r="P23"/>
    </row>
    <row r="24" spans="1:16" x14ac:dyDescent="0.25">
      <c r="A24" s="28"/>
      <c r="B24" s="28"/>
      <c r="C24" s="28"/>
      <c r="D24" s="28"/>
      <c r="E24" s="28"/>
      <c r="F24" s="28"/>
      <c r="G24" s="28"/>
      <c r="H24" s="93"/>
      <c r="I24" s="94"/>
      <c r="J24" s="95"/>
      <c r="K24"/>
      <c r="L24"/>
      <c r="M24"/>
      <c r="N24"/>
      <c r="O24"/>
      <c r="P24"/>
    </row>
    <row r="25" spans="1:16" x14ac:dyDescent="0.25">
      <c r="A25" s="28"/>
      <c r="B25" s="28"/>
      <c r="C25" s="28"/>
      <c r="D25" s="28"/>
      <c r="E25" s="28"/>
      <c r="F25" s="28"/>
      <c r="G25" s="28"/>
      <c r="H25" s="93"/>
      <c r="I25" s="94"/>
      <c r="J25" s="95"/>
      <c r="K25"/>
      <c r="L25"/>
      <c r="M25"/>
      <c r="N25"/>
      <c r="O25"/>
      <c r="P25"/>
    </row>
    <row r="26" spans="1:16" ht="15.75" x14ac:dyDescent="0.25">
      <c r="A26" s="96"/>
      <c r="B26" s="130" t="s">
        <v>164</v>
      </c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/>
      <c r="O26"/>
      <c r="P26"/>
    </row>
    <row r="27" spans="1:16" x14ac:dyDescent="0.25">
      <c r="A27"/>
      <c r="B27" s="28"/>
      <c r="C27" s="28"/>
      <c r="D27" s="28"/>
      <c r="E27" s="28"/>
      <c r="F27" s="28"/>
      <c r="G27" s="28"/>
      <c r="H27" s="93"/>
      <c r="I27" s="94"/>
      <c r="J27" s="95"/>
      <c r="K27"/>
      <c r="L27"/>
      <c r="M27"/>
      <c r="N27"/>
      <c r="O27"/>
      <c r="P27"/>
    </row>
    <row r="28" spans="1:16" ht="15.75" thickBot="1" x14ac:dyDescent="0.3">
      <c r="A28" s="28"/>
      <c r="B28" s="28"/>
      <c r="C28" s="28"/>
      <c r="D28" s="28"/>
      <c r="E28" s="28"/>
      <c r="F28" s="28"/>
      <c r="G28" s="28"/>
      <c r="H28" s="93"/>
      <c r="I28" s="94"/>
      <c r="J28" s="95"/>
      <c r="K28"/>
      <c r="L28"/>
      <c r="M28"/>
      <c r="N28"/>
      <c r="O28"/>
      <c r="P28"/>
    </row>
    <row r="29" spans="1:16" ht="57.75" thickBot="1" x14ac:dyDescent="0.3">
      <c r="A29" s="97" t="s">
        <v>14</v>
      </c>
      <c r="B29" s="98" t="s">
        <v>15</v>
      </c>
      <c r="C29" s="98" t="s">
        <v>16</v>
      </c>
      <c r="D29" s="98" t="s">
        <v>17</v>
      </c>
      <c r="E29" s="98" t="s">
        <v>18</v>
      </c>
      <c r="F29" s="98" t="s">
        <v>19</v>
      </c>
      <c r="G29" s="98" t="s">
        <v>20</v>
      </c>
      <c r="H29" s="98" t="s">
        <v>21</v>
      </c>
      <c r="I29" s="99" t="s">
        <v>22</v>
      </c>
      <c r="J29" s="98" t="s">
        <v>23</v>
      </c>
      <c r="K29" s="98" t="s">
        <v>24</v>
      </c>
      <c r="L29" s="100" t="s">
        <v>25</v>
      </c>
      <c r="M29" s="101" t="s">
        <v>26</v>
      </c>
      <c r="N29" s="102"/>
      <c r="O29"/>
      <c r="P29"/>
    </row>
    <row r="30" spans="1:16" ht="15.75" hidden="1" thickBot="1" x14ac:dyDescent="0.3">
      <c r="A30" s="103" t="s">
        <v>27</v>
      </c>
      <c r="B30" s="104" t="s">
        <v>12</v>
      </c>
      <c r="C30" s="105" t="s">
        <v>28</v>
      </c>
      <c r="D30" s="36" t="s">
        <v>29</v>
      </c>
      <c r="E30" s="36" t="s">
        <v>30</v>
      </c>
      <c r="F30" s="36" t="s">
        <v>31</v>
      </c>
      <c r="G30" s="36" t="s">
        <v>32</v>
      </c>
      <c r="H30" s="36">
        <v>2024</v>
      </c>
      <c r="I30" s="106">
        <v>26</v>
      </c>
      <c r="J30" s="107">
        <v>20.149999999999999</v>
      </c>
      <c r="K30" s="108">
        <v>20.76</v>
      </c>
      <c r="L30" s="109"/>
      <c r="M30" s="110">
        <v>0</v>
      </c>
      <c r="N30"/>
      <c r="O30"/>
      <c r="P30"/>
    </row>
    <row r="31" spans="1:16" ht="15.75" hidden="1" thickBot="1" x14ac:dyDescent="0.3">
      <c r="A31" s="32" t="s">
        <v>27</v>
      </c>
      <c r="B31" s="33" t="s">
        <v>12</v>
      </c>
      <c r="C31" s="34" t="s">
        <v>33</v>
      </c>
      <c r="D31" s="35" t="s">
        <v>34</v>
      </c>
      <c r="E31" s="35" t="s">
        <v>30</v>
      </c>
      <c r="F31" s="35" t="s">
        <v>31</v>
      </c>
      <c r="G31" s="35" t="s">
        <v>32</v>
      </c>
      <c r="H31" s="36">
        <v>2024</v>
      </c>
      <c r="I31" s="37">
        <v>26</v>
      </c>
      <c r="J31" s="111">
        <v>20.149999999999999</v>
      </c>
      <c r="K31" s="38">
        <v>20.76</v>
      </c>
      <c r="L31" s="112"/>
      <c r="M31" s="31">
        <v>0</v>
      </c>
      <c r="N31"/>
      <c r="O31"/>
      <c r="P31"/>
    </row>
    <row r="32" spans="1:16" ht="15.75" hidden="1" thickBot="1" x14ac:dyDescent="0.3">
      <c r="A32" s="32" t="s">
        <v>27</v>
      </c>
      <c r="B32" s="33" t="s">
        <v>12</v>
      </c>
      <c r="C32" s="34" t="s">
        <v>35</v>
      </c>
      <c r="D32" s="35" t="s">
        <v>36</v>
      </c>
      <c r="E32" s="35" t="s">
        <v>30</v>
      </c>
      <c r="F32" s="35" t="s">
        <v>31</v>
      </c>
      <c r="G32" s="35" t="s">
        <v>32</v>
      </c>
      <c r="H32" s="36">
        <v>2024</v>
      </c>
      <c r="I32" s="37">
        <v>26</v>
      </c>
      <c r="J32" s="111">
        <v>20.149999999999999</v>
      </c>
      <c r="K32" s="38">
        <v>20.76</v>
      </c>
      <c r="L32" s="112"/>
      <c r="M32" s="31">
        <v>0</v>
      </c>
      <c r="N32"/>
      <c r="O32"/>
      <c r="P32"/>
    </row>
    <row r="33" spans="1:16" ht="15.75" thickBot="1" x14ac:dyDescent="0.3">
      <c r="A33" s="32" t="s">
        <v>27</v>
      </c>
      <c r="B33" s="33" t="s">
        <v>12</v>
      </c>
      <c r="C33" s="119" t="s">
        <v>28</v>
      </c>
      <c r="D33" s="35" t="s">
        <v>29</v>
      </c>
      <c r="E33" s="35" t="s">
        <v>30</v>
      </c>
      <c r="F33" s="35" t="s">
        <v>31</v>
      </c>
      <c r="G33" s="35" t="s">
        <v>32</v>
      </c>
      <c r="H33" s="36">
        <v>2024</v>
      </c>
      <c r="I33" s="37">
        <v>26</v>
      </c>
      <c r="J33" s="1">
        <f>IF(I33 &lt;&gt; 0, (I33 - K33) / I33, 0)</f>
        <v>0.20153846153846147</v>
      </c>
      <c r="K33" s="38">
        <v>20.76</v>
      </c>
      <c r="L33" s="112"/>
      <c r="M33" s="31"/>
      <c r="N33"/>
      <c r="O33"/>
      <c r="P33"/>
    </row>
    <row r="34" spans="1:16" ht="15.75" thickBot="1" x14ac:dyDescent="0.3">
      <c r="A34" s="32" t="s">
        <v>27</v>
      </c>
      <c r="B34" s="33" t="s">
        <v>12</v>
      </c>
      <c r="C34" s="34" t="s">
        <v>37</v>
      </c>
      <c r="D34" s="35" t="s">
        <v>38</v>
      </c>
      <c r="E34" s="35" t="s">
        <v>30</v>
      </c>
      <c r="F34" s="35" t="s">
        <v>31</v>
      </c>
      <c r="G34" s="35" t="s">
        <v>32</v>
      </c>
      <c r="H34" s="36">
        <v>2024</v>
      </c>
      <c r="I34" s="37">
        <v>66</v>
      </c>
      <c r="J34" s="1">
        <f>IF(I34 &lt;&gt; 0, (I34 - K34) / I34, 0)</f>
        <v>0.18742424242424238</v>
      </c>
      <c r="K34" s="38">
        <v>53.63</v>
      </c>
      <c r="L34" s="9"/>
      <c r="M34" s="31">
        <f>K34*L34</f>
        <v>0</v>
      </c>
      <c r="N34"/>
      <c r="O34"/>
      <c r="P34"/>
    </row>
    <row r="35" spans="1:16" ht="15.75" thickBot="1" x14ac:dyDescent="0.3">
      <c r="A35" s="32" t="s">
        <v>27</v>
      </c>
      <c r="B35" s="33" t="s">
        <v>12</v>
      </c>
      <c r="C35" s="34" t="s">
        <v>39</v>
      </c>
      <c r="D35" s="35" t="s">
        <v>40</v>
      </c>
      <c r="E35" s="35" t="s">
        <v>30</v>
      </c>
      <c r="F35" s="35" t="s">
        <v>31</v>
      </c>
      <c r="G35" s="35" t="s">
        <v>32</v>
      </c>
      <c r="H35" s="36">
        <v>2024</v>
      </c>
      <c r="I35" s="37">
        <v>85</v>
      </c>
      <c r="J35" s="1">
        <f t="shared" ref="J35:J84" si="0">IF(I35 &lt;&gt; 0, (I35 - K35) / I35, 0)</f>
        <v>0.18094117647058819</v>
      </c>
      <c r="K35" s="38">
        <v>69.62</v>
      </c>
      <c r="L35" s="9"/>
      <c r="M35" s="31">
        <f t="shared" ref="M35:M84" si="1">K35*L35</f>
        <v>0</v>
      </c>
      <c r="N35"/>
      <c r="O35"/>
      <c r="P35"/>
    </row>
    <row r="36" spans="1:16" ht="15.75" thickBot="1" x14ac:dyDescent="0.3">
      <c r="A36" s="32" t="s">
        <v>27</v>
      </c>
      <c r="B36" s="33" t="s">
        <v>12</v>
      </c>
      <c r="C36" s="34" t="s">
        <v>41</v>
      </c>
      <c r="D36" s="35" t="s">
        <v>42</v>
      </c>
      <c r="E36" s="35" t="s">
        <v>30</v>
      </c>
      <c r="F36" s="35" t="s">
        <v>31</v>
      </c>
      <c r="G36" s="35" t="s">
        <v>32</v>
      </c>
      <c r="H36" s="36">
        <v>2024</v>
      </c>
      <c r="I36" s="37">
        <v>66</v>
      </c>
      <c r="J36" s="1">
        <f t="shared" si="0"/>
        <v>0.18500000000000003</v>
      </c>
      <c r="K36" s="38">
        <v>53.79</v>
      </c>
      <c r="L36" s="9">
        <v>1</v>
      </c>
      <c r="M36" s="31">
        <f t="shared" si="1"/>
        <v>53.79</v>
      </c>
      <c r="N36"/>
      <c r="O36"/>
      <c r="P36"/>
    </row>
    <row r="37" spans="1:16" ht="15.75" hidden="1" thickBot="1" x14ac:dyDescent="0.3">
      <c r="A37" s="32" t="s">
        <v>27</v>
      </c>
      <c r="B37" s="33" t="s">
        <v>12</v>
      </c>
      <c r="C37" s="34" t="s">
        <v>43</v>
      </c>
      <c r="D37" s="35" t="s">
        <v>44</v>
      </c>
      <c r="E37" s="35" t="s">
        <v>30</v>
      </c>
      <c r="F37" s="35" t="s">
        <v>31</v>
      </c>
      <c r="G37" s="35" t="s">
        <v>32</v>
      </c>
      <c r="H37" s="36">
        <v>2024</v>
      </c>
      <c r="I37" s="37">
        <v>26</v>
      </c>
      <c r="J37" s="1">
        <f t="shared" si="0"/>
        <v>0.20153846153846147</v>
      </c>
      <c r="K37" s="38">
        <v>20.76</v>
      </c>
      <c r="L37" s="9"/>
      <c r="M37" s="31">
        <f t="shared" si="1"/>
        <v>0</v>
      </c>
      <c r="N37"/>
      <c r="O37"/>
      <c r="P37"/>
    </row>
    <row r="38" spans="1:16" ht="15.75" hidden="1" thickBot="1" x14ac:dyDescent="0.3">
      <c r="A38" s="32" t="s">
        <v>27</v>
      </c>
      <c r="B38" s="33" t="s">
        <v>12</v>
      </c>
      <c r="C38" s="34" t="s">
        <v>45</v>
      </c>
      <c r="D38" s="35" t="s">
        <v>46</v>
      </c>
      <c r="E38" s="35" t="s">
        <v>30</v>
      </c>
      <c r="F38" s="35" t="s">
        <v>31</v>
      </c>
      <c r="G38" s="35" t="s">
        <v>32</v>
      </c>
      <c r="H38" s="36">
        <v>2024</v>
      </c>
      <c r="I38" s="37">
        <v>26</v>
      </c>
      <c r="J38" s="1">
        <f t="shared" si="0"/>
        <v>0.20153846153846147</v>
      </c>
      <c r="K38" s="38">
        <v>20.76</v>
      </c>
      <c r="L38" s="9"/>
      <c r="M38" s="31">
        <f t="shared" si="1"/>
        <v>0</v>
      </c>
      <c r="N38"/>
      <c r="O38"/>
      <c r="P38"/>
    </row>
    <row r="39" spans="1:16" ht="15.75" hidden="1" thickBot="1" x14ac:dyDescent="0.3">
      <c r="A39" s="32" t="s">
        <v>27</v>
      </c>
      <c r="B39" s="33" t="s">
        <v>12</v>
      </c>
      <c r="C39" s="34" t="s">
        <v>47</v>
      </c>
      <c r="D39" s="35" t="s">
        <v>48</v>
      </c>
      <c r="E39" s="35" t="s">
        <v>30</v>
      </c>
      <c r="F39" s="35" t="s">
        <v>31</v>
      </c>
      <c r="G39" s="35" t="s">
        <v>32</v>
      </c>
      <c r="H39" s="36">
        <v>2024</v>
      </c>
      <c r="I39" s="37">
        <v>26</v>
      </c>
      <c r="J39" s="1">
        <f t="shared" si="0"/>
        <v>0.20153846153846147</v>
      </c>
      <c r="K39" s="38">
        <v>20.76</v>
      </c>
      <c r="L39" s="9"/>
      <c r="M39" s="31">
        <f t="shared" si="1"/>
        <v>0</v>
      </c>
      <c r="N39"/>
      <c r="O39"/>
      <c r="P39"/>
    </row>
    <row r="40" spans="1:16" ht="15.75" hidden="1" thickBot="1" x14ac:dyDescent="0.3">
      <c r="A40" s="32" t="s">
        <v>27</v>
      </c>
      <c r="B40" s="33" t="s">
        <v>12</v>
      </c>
      <c r="C40" s="34" t="s">
        <v>49</v>
      </c>
      <c r="D40" s="35" t="s">
        <v>50</v>
      </c>
      <c r="E40" s="35" t="s">
        <v>30</v>
      </c>
      <c r="F40" s="35" t="s">
        <v>31</v>
      </c>
      <c r="G40" s="35" t="s">
        <v>32</v>
      </c>
      <c r="H40" s="36">
        <v>2024</v>
      </c>
      <c r="I40" s="37">
        <v>26</v>
      </c>
      <c r="J40" s="1">
        <f t="shared" si="0"/>
        <v>0.20153846153846147</v>
      </c>
      <c r="K40" s="38">
        <v>20.76</v>
      </c>
      <c r="L40" s="9"/>
      <c r="M40" s="31">
        <f t="shared" si="1"/>
        <v>0</v>
      </c>
      <c r="N40"/>
      <c r="O40"/>
      <c r="P40"/>
    </row>
    <row r="41" spans="1:16" ht="15.75" thickBot="1" x14ac:dyDescent="0.3">
      <c r="A41" s="32" t="s">
        <v>27</v>
      </c>
      <c r="B41" s="33" t="s">
        <v>12</v>
      </c>
      <c r="C41" s="34" t="s">
        <v>51</v>
      </c>
      <c r="D41" s="35" t="s">
        <v>52</v>
      </c>
      <c r="E41" s="35" t="s">
        <v>30</v>
      </c>
      <c r="F41" s="35" t="s">
        <v>31</v>
      </c>
      <c r="G41" s="35" t="s">
        <v>32</v>
      </c>
      <c r="H41" s="36">
        <v>2024</v>
      </c>
      <c r="I41" s="37">
        <v>164</v>
      </c>
      <c r="J41" s="1">
        <f t="shared" si="0"/>
        <v>0.18030487804878045</v>
      </c>
      <c r="K41" s="38">
        <v>134.43</v>
      </c>
      <c r="L41" s="9"/>
      <c r="M41" s="31">
        <f t="shared" si="1"/>
        <v>0</v>
      </c>
      <c r="N41"/>
      <c r="O41"/>
      <c r="P41"/>
    </row>
    <row r="42" spans="1:16" ht="15.75" thickBot="1" x14ac:dyDescent="0.3">
      <c r="A42" s="32" t="s">
        <v>27</v>
      </c>
      <c r="B42" s="33" t="s">
        <v>12</v>
      </c>
      <c r="C42" s="34" t="s">
        <v>53</v>
      </c>
      <c r="D42" s="35" t="s">
        <v>54</v>
      </c>
      <c r="E42" s="35" t="s">
        <v>30</v>
      </c>
      <c r="F42" s="35" t="s">
        <v>31</v>
      </c>
      <c r="G42" s="35" t="s">
        <v>32</v>
      </c>
      <c r="H42" s="36">
        <v>2024</v>
      </c>
      <c r="I42" s="37">
        <v>99</v>
      </c>
      <c r="J42" s="1">
        <f t="shared" si="0"/>
        <v>0.18424242424242418</v>
      </c>
      <c r="K42" s="38">
        <v>80.760000000000005</v>
      </c>
      <c r="L42" s="9"/>
      <c r="M42" s="31">
        <f t="shared" si="1"/>
        <v>0</v>
      </c>
      <c r="N42"/>
      <c r="O42"/>
      <c r="P42"/>
    </row>
    <row r="43" spans="1:16" ht="15.75" hidden="1" thickBot="1" x14ac:dyDescent="0.3">
      <c r="A43" s="32" t="s">
        <v>27</v>
      </c>
      <c r="B43" s="33" t="s">
        <v>12</v>
      </c>
      <c r="C43" s="34" t="s">
        <v>55</v>
      </c>
      <c r="D43" s="35" t="s">
        <v>56</v>
      </c>
      <c r="E43" s="35" t="s">
        <v>30</v>
      </c>
      <c r="F43" s="35" t="s">
        <v>31</v>
      </c>
      <c r="G43" s="35" t="s">
        <v>32</v>
      </c>
      <c r="H43" s="36">
        <v>2024</v>
      </c>
      <c r="I43" s="37">
        <v>26</v>
      </c>
      <c r="J43" s="1">
        <f t="shared" si="0"/>
        <v>0.20153846153846147</v>
      </c>
      <c r="K43" s="38">
        <v>20.76</v>
      </c>
      <c r="L43" s="9"/>
      <c r="M43" s="31">
        <f t="shared" si="1"/>
        <v>0</v>
      </c>
      <c r="N43"/>
      <c r="O43"/>
      <c r="P43"/>
    </row>
    <row r="44" spans="1:16" ht="15.75" thickBot="1" x14ac:dyDescent="0.3">
      <c r="A44" s="32" t="s">
        <v>27</v>
      </c>
      <c r="B44" s="33" t="s">
        <v>12</v>
      </c>
      <c r="C44" s="34" t="s">
        <v>57</v>
      </c>
      <c r="D44" s="35" t="s">
        <v>58</v>
      </c>
      <c r="E44" s="35" t="s">
        <v>30</v>
      </c>
      <c r="F44" s="35" t="s">
        <v>31</v>
      </c>
      <c r="G44" s="35" t="s">
        <v>32</v>
      </c>
      <c r="H44" s="36">
        <v>2024</v>
      </c>
      <c r="I44" s="37">
        <v>84</v>
      </c>
      <c r="J44" s="1">
        <f t="shared" si="0"/>
        <v>0.17833333333333337</v>
      </c>
      <c r="K44" s="38">
        <v>69.02</v>
      </c>
      <c r="L44" s="9"/>
      <c r="M44" s="31">
        <f t="shared" si="1"/>
        <v>0</v>
      </c>
      <c r="N44"/>
      <c r="O44"/>
      <c r="P44"/>
    </row>
    <row r="45" spans="1:16" x14ac:dyDescent="0.25">
      <c r="A45" s="32" t="s">
        <v>27</v>
      </c>
      <c r="B45" s="33" t="s">
        <v>12</v>
      </c>
      <c r="C45" s="34" t="s">
        <v>59</v>
      </c>
      <c r="D45" s="35" t="s">
        <v>60</v>
      </c>
      <c r="E45" s="35" t="s">
        <v>30</v>
      </c>
      <c r="F45" s="35" t="s">
        <v>31</v>
      </c>
      <c r="G45" s="35" t="s">
        <v>32</v>
      </c>
      <c r="H45" s="36">
        <v>2024</v>
      </c>
      <c r="I45" s="37">
        <v>45</v>
      </c>
      <c r="J45" s="1">
        <f t="shared" si="0"/>
        <v>0.18222222222222229</v>
      </c>
      <c r="K45" s="38">
        <v>36.799999999999997</v>
      </c>
      <c r="L45" s="9"/>
      <c r="M45" s="31">
        <f t="shared" si="1"/>
        <v>0</v>
      </c>
      <c r="N45"/>
      <c r="O45"/>
      <c r="P45"/>
    </row>
    <row r="46" spans="1:16" ht="15.75" hidden="1" thickBot="1" x14ac:dyDescent="0.3">
      <c r="A46" s="32" t="s">
        <v>27</v>
      </c>
      <c r="B46" s="33" t="s">
        <v>12</v>
      </c>
      <c r="C46" s="34" t="s">
        <v>61</v>
      </c>
      <c r="D46" s="35" t="s">
        <v>62</v>
      </c>
      <c r="E46" s="35" t="s">
        <v>30</v>
      </c>
      <c r="F46" s="35" t="s">
        <v>31</v>
      </c>
      <c r="G46" s="35" t="s">
        <v>32</v>
      </c>
      <c r="H46" s="36">
        <v>2024</v>
      </c>
      <c r="I46" s="37">
        <v>26</v>
      </c>
      <c r="J46" s="1">
        <f t="shared" si="0"/>
        <v>0.20153846153846147</v>
      </c>
      <c r="K46" s="38">
        <v>20.76</v>
      </c>
      <c r="L46" s="9"/>
      <c r="M46" s="31">
        <f t="shared" si="1"/>
        <v>0</v>
      </c>
      <c r="N46"/>
      <c r="O46"/>
      <c r="P46"/>
    </row>
    <row r="47" spans="1:16" hidden="1" x14ac:dyDescent="0.25">
      <c r="A47" s="32" t="s">
        <v>27</v>
      </c>
      <c r="B47" s="33" t="s">
        <v>12</v>
      </c>
      <c r="C47" s="34" t="s">
        <v>63</v>
      </c>
      <c r="D47" s="35" t="s">
        <v>64</v>
      </c>
      <c r="E47" s="35" t="s">
        <v>30</v>
      </c>
      <c r="F47" s="35" t="s">
        <v>31</v>
      </c>
      <c r="G47" s="35" t="s">
        <v>32</v>
      </c>
      <c r="H47" s="36">
        <v>2024</v>
      </c>
      <c r="I47" s="37">
        <v>26</v>
      </c>
      <c r="J47" s="1">
        <f t="shared" si="0"/>
        <v>0.20153846153846147</v>
      </c>
      <c r="K47" s="38">
        <v>20.76</v>
      </c>
      <c r="L47" s="9"/>
      <c r="M47" s="31">
        <f t="shared" si="1"/>
        <v>0</v>
      </c>
      <c r="N47"/>
      <c r="O47"/>
      <c r="P47"/>
    </row>
    <row r="48" spans="1:16" hidden="1" x14ac:dyDescent="0.25">
      <c r="A48" s="32" t="s">
        <v>65</v>
      </c>
      <c r="B48" s="33" t="s">
        <v>12</v>
      </c>
      <c r="C48" s="34" t="s">
        <v>66</v>
      </c>
      <c r="D48" s="35" t="s">
        <v>67</v>
      </c>
      <c r="E48" s="35" t="s">
        <v>30</v>
      </c>
      <c r="F48" s="35" t="s">
        <v>31</v>
      </c>
      <c r="G48" s="35" t="s">
        <v>68</v>
      </c>
      <c r="H48" s="35" t="s">
        <v>69</v>
      </c>
      <c r="I48" s="37">
        <v>1072</v>
      </c>
      <c r="J48" s="1">
        <f t="shared" si="0"/>
        <v>0.17723880597014927</v>
      </c>
      <c r="K48" s="38">
        <v>882</v>
      </c>
      <c r="L48" s="9"/>
      <c r="M48" s="31">
        <f t="shared" si="1"/>
        <v>0</v>
      </c>
      <c r="N48"/>
      <c r="O48"/>
      <c r="P48"/>
    </row>
    <row r="49" spans="1:16" hidden="1" x14ac:dyDescent="0.25">
      <c r="A49" s="32" t="s">
        <v>65</v>
      </c>
      <c r="B49" s="33" t="s">
        <v>12</v>
      </c>
      <c r="C49" s="34" t="s">
        <v>70</v>
      </c>
      <c r="D49" s="35" t="s">
        <v>71</v>
      </c>
      <c r="E49" s="35" t="s">
        <v>30</v>
      </c>
      <c r="F49" s="35" t="s">
        <v>31</v>
      </c>
      <c r="G49" s="35" t="s">
        <v>32</v>
      </c>
      <c r="H49" s="35" t="s">
        <v>69</v>
      </c>
      <c r="I49" s="37">
        <v>12</v>
      </c>
      <c r="J49" s="1">
        <f t="shared" si="0"/>
        <v>0.24000000000000007</v>
      </c>
      <c r="K49" s="38">
        <v>9.1199999999999992</v>
      </c>
      <c r="L49" s="9"/>
      <c r="M49" s="31">
        <f t="shared" si="1"/>
        <v>0</v>
      </c>
      <c r="N49"/>
      <c r="O49"/>
      <c r="P49"/>
    </row>
    <row r="50" spans="1:16" hidden="1" x14ac:dyDescent="0.25">
      <c r="A50" s="32" t="s">
        <v>65</v>
      </c>
      <c r="B50" s="33" t="s">
        <v>12</v>
      </c>
      <c r="C50" s="34" t="s">
        <v>72</v>
      </c>
      <c r="D50" s="35" t="s">
        <v>73</v>
      </c>
      <c r="E50" s="35" t="s">
        <v>30</v>
      </c>
      <c r="F50" s="35" t="s">
        <v>31</v>
      </c>
      <c r="G50" s="35" t="s">
        <v>74</v>
      </c>
      <c r="H50" s="35" t="s">
        <v>69</v>
      </c>
      <c r="I50" s="37">
        <v>12</v>
      </c>
      <c r="J50" s="1">
        <f t="shared" si="0"/>
        <v>0.24000000000000007</v>
      </c>
      <c r="K50" s="38">
        <v>9.1199999999999992</v>
      </c>
      <c r="L50" s="9"/>
      <c r="M50" s="31">
        <f t="shared" si="1"/>
        <v>0</v>
      </c>
      <c r="N50"/>
      <c r="O50"/>
      <c r="P50"/>
    </row>
    <row r="51" spans="1:16" hidden="1" x14ac:dyDescent="0.25">
      <c r="A51" s="32" t="s">
        <v>65</v>
      </c>
      <c r="B51" s="33" t="s">
        <v>12</v>
      </c>
      <c r="C51" s="34" t="s">
        <v>75</v>
      </c>
      <c r="D51" s="35" t="s">
        <v>76</v>
      </c>
      <c r="E51" s="35" t="s">
        <v>30</v>
      </c>
      <c r="F51" s="35" t="s">
        <v>31</v>
      </c>
      <c r="G51" s="35" t="s">
        <v>68</v>
      </c>
      <c r="H51" s="35" t="s">
        <v>69</v>
      </c>
      <c r="I51" s="37">
        <v>188</v>
      </c>
      <c r="J51" s="1">
        <f t="shared" si="0"/>
        <v>0.17978723404255326</v>
      </c>
      <c r="K51" s="38">
        <v>154.19999999999999</v>
      </c>
      <c r="L51" s="9"/>
      <c r="M51" s="31">
        <f t="shared" si="1"/>
        <v>0</v>
      </c>
      <c r="N51"/>
      <c r="O51"/>
      <c r="P51"/>
    </row>
    <row r="52" spans="1:16" hidden="1" x14ac:dyDescent="0.25">
      <c r="A52" s="32" t="s">
        <v>65</v>
      </c>
      <c r="B52" s="33" t="s">
        <v>12</v>
      </c>
      <c r="C52" s="34" t="s">
        <v>77</v>
      </c>
      <c r="D52" s="35" t="s">
        <v>78</v>
      </c>
      <c r="E52" s="35" t="s">
        <v>30</v>
      </c>
      <c r="F52" s="35" t="s">
        <v>31</v>
      </c>
      <c r="G52" s="35" t="s">
        <v>32</v>
      </c>
      <c r="H52" s="35" t="s">
        <v>69</v>
      </c>
      <c r="I52" s="37">
        <v>3.65</v>
      </c>
      <c r="J52" s="1">
        <f t="shared" si="0"/>
        <v>0.17808219178082191</v>
      </c>
      <c r="K52" s="38">
        <v>3</v>
      </c>
      <c r="L52" s="9"/>
      <c r="M52" s="31">
        <f t="shared" si="1"/>
        <v>0</v>
      </c>
      <c r="N52"/>
      <c r="O52"/>
      <c r="P52"/>
    </row>
    <row r="53" spans="1:16" hidden="1" x14ac:dyDescent="0.25">
      <c r="A53" s="32" t="s">
        <v>65</v>
      </c>
      <c r="B53" s="33" t="s">
        <v>12</v>
      </c>
      <c r="C53" s="34" t="s">
        <v>79</v>
      </c>
      <c r="D53" s="35" t="s">
        <v>80</v>
      </c>
      <c r="E53" s="35" t="s">
        <v>30</v>
      </c>
      <c r="F53" s="35" t="s">
        <v>31</v>
      </c>
      <c r="G53" s="35" t="s">
        <v>74</v>
      </c>
      <c r="H53" s="35" t="s">
        <v>69</v>
      </c>
      <c r="I53" s="37">
        <v>3.65</v>
      </c>
      <c r="J53" s="1">
        <f t="shared" si="0"/>
        <v>0.17808219178082191</v>
      </c>
      <c r="K53" s="38">
        <v>3</v>
      </c>
      <c r="L53" s="9"/>
      <c r="M53" s="31">
        <f t="shared" si="1"/>
        <v>0</v>
      </c>
      <c r="N53"/>
      <c r="O53"/>
      <c r="P53"/>
    </row>
    <row r="54" spans="1:16" hidden="1" x14ac:dyDescent="0.25">
      <c r="A54" s="32" t="s">
        <v>65</v>
      </c>
      <c r="B54" s="33" t="s">
        <v>12</v>
      </c>
      <c r="C54" s="34" t="s">
        <v>81</v>
      </c>
      <c r="D54" s="35" t="s">
        <v>82</v>
      </c>
      <c r="E54" s="35" t="s">
        <v>30</v>
      </c>
      <c r="F54" s="35" t="s">
        <v>31</v>
      </c>
      <c r="G54" s="35" t="s">
        <v>68</v>
      </c>
      <c r="H54" s="35" t="s">
        <v>69</v>
      </c>
      <c r="I54" s="37">
        <v>1499</v>
      </c>
      <c r="J54" s="1">
        <f t="shared" si="0"/>
        <v>0.1771314209472982</v>
      </c>
      <c r="K54" s="38">
        <v>1233.48</v>
      </c>
      <c r="L54" s="9"/>
      <c r="M54" s="31">
        <f t="shared" si="1"/>
        <v>0</v>
      </c>
      <c r="N54"/>
      <c r="O54"/>
      <c r="P54"/>
    </row>
    <row r="55" spans="1:16" hidden="1" x14ac:dyDescent="0.25">
      <c r="A55" s="32" t="s">
        <v>65</v>
      </c>
      <c r="B55" s="33" t="s">
        <v>12</v>
      </c>
      <c r="C55" s="34" t="s">
        <v>83</v>
      </c>
      <c r="D55" s="35" t="s">
        <v>84</v>
      </c>
      <c r="E55" s="35" t="s">
        <v>30</v>
      </c>
      <c r="F55" s="35" t="s">
        <v>31</v>
      </c>
      <c r="G55" s="35" t="s">
        <v>32</v>
      </c>
      <c r="H55" s="35" t="s">
        <v>69</v>
      </c>
      <c r="I55" s="37">
        <v>45</v>
      </c>
      <c r="J55" s="1">
        <f t="shared" si="0"/>
        <v>0.18400000000000002</v>
      </c>
      <c r="K55" s="38">
        <v>36.72</v>
      </c>
      <c r="L55" s="9"/>
      <c r="M55" s="31">
        <f t="shared" si="1"/>
        <v>0</v>
      </c>
      <c r="N55"/>
      <c r="O55"/>
      <c r="P55"/>
    </row>
    <row r="56" spans="1:16" hidden="1" x14ac:dyDescent="0.25">
      <c r="A56" s="32" t="s">
        <v>65</v>
      </c>
      <c r="B56" s="33" t="s">
        <v>12</v>
      </c>
      <c r="C56" s="34" t="s">
        <v>85</v>
      </c>
      <c r="D56" s="35" t="s">
        <v>86</v>
      </c>
      <c r="E56" s="35" t="s">
        <v>30</v>
      </c>
      <c r="F56" s="35" t="s">
        <v>31</v>
      </c>
      <c r="G56" s="35" t="s">
        <v>74</v>
      </c>
      <c r="H56" s="35" t="s">
        <v>69</v>
      </c>
      <c r="I56" s="37">
        <v>45</v>
      </c>
      <c r="J56" s="1">
        <f t="shared" si="0"/>
        <v>0.18400000000000002</v>
      </c>
      <c r="K56" s="38">
        <v>36.72</v>
      </c>
      <c r="L56" s="9"/>
      <c r="M56" s="31">
        <f t="shared" si="1"/>
        <v>0</v>
      </c>
      <c r="N56"/>
      <c r="O56"/>
      <c r="P56"/>
    </row>
    <row r="57" spans="1:16" hidden="1" x14ac:dyDescent="0.25">
      <c r="A57" s="32" t="s">
        <v>65</v>
      </c>
      <c r="B57" s="33" t="s">
        <v>12</v>
      </c>
      <c r="C57" s="34" t="s">
        <v>87</v>
      </c>
      <c r="D57" s="35" t="s">
        <v>88</v>
      </c>
      <c r="E57" s="35" t="s">
        <v>30</v>
      </c>
      <c r="F57" s="35" t="s">
        <v>31</v>
      </c>
      <c r="G57" s="35" t="s">
        <v>68</v>
      </c>
      <c r="H57" s="35" t="s">
        <v>69</v>
      </c>
      <c r="I57" s="37">
        <v>1799</v>
      </c>
      <c r="J57" s="1">
        <f t="shared" si="0"/>
        <v>0.17734296831573093</v>
      </c>
      <c r="K57" s="38">
        <v>1479.96</v>
      </c>
      <c r="L57" s="9"/>
      <c r="M57" s="31">
        <f t="shared" si="1"/>
        <v>0</v>
      </c>
      <c r="N57"/>
      <c r="O57"/>
      <c r="P57"/>
    </row>
    <row r="58" spans="1:16" hidden="1" x14ac:dyDescent="0.25">
      <c r="A58" s="32" t="s">
        <v>65</v>
      </c>
      <c r="B58" s="33" t="s">
        <v>12</v>
      </c>
      <c r="C58" s="34" t="s">
        <v>89</v>
      </c>
      <c r="D58" s="35" t="s">
        <v>90</v>
      </c>
      <c r="E58" s="35" t="s">
        <v>30</v>
      </c>
      <c r="F58" s="35" t="s">
        <v>31</v>
      </c>
      <c r="G58" s="35" t="s">
        <v>32</v>
      </c>
      <c r="H58" s="35" t="s">
        <v>69</v>
      </c>
      <c r="I58" s="37">
        <v>22</v>
      </c>
      <c r="J58" s="1">
        <f t="shared" si="0"/>
        <v>0.18181818181818182</v>
      </c>
      <c r="K58" s="38">
        <v>18</v>
      </c>
      <c r="L58" s="9"/>
      <c r="M58" s="31">
        <f t="shared" si="1"/>
        <v>0</v>
      </c>
      <c r="N58"/>
      <c r="O58"/>
      <c r="P58"/>
    </row>
    <row r="59" spans="1:16" hidden="1" x14ac:dyDescent="0.25">
      <c r="A59" s="32" t="s">
        <v>65</v>
      </c>
      <c r="B59" s="33" t="s">
        <v>12</v>
      </c>
      <c r="C59" s="34" t="s">
        <v>91</v>
      </c>
      <c r="D59" s="35" t="s">
        <v>92</v>
      </c>
      <c r="E59" s="35" t="s">
        <v>30</v>
      </c>
      <c r="F59" s="35" t="s">
        <v>31</v>
      </c>
      <c r="G59" s="35" t="s">
        <v>74</v>
      </c>
      <c r="H59" s="35" t="s">
        <v>69</v>
      </c>
      <c r="I59" s="37">
        <v>22</v>
      </c>
      <c r="J59" s="1">
        <f t="shared" si="0"/>
        <v>0.18181818181818182</v>
      </c>
      <c r="K59" s="38">
        <v>18</v>
      </c>
      <c r="L59" s="9"/>
      <c r="M59" s="31">
        <f t="shared" si="1"/>
        <v>0</v>
      </c>
      <c r="N59"/>
      <c r="O59"/>
      <c r="P59"/>
    </row>
    <row r="60" spans="1:16" hidden="1" x14ac:dyDescent="0.25">
      <c r="A60" s="32" t="s">
        <v>65</v>
      </c>
      <c r="B60" s="33" t="s">
        <v>12</v>
      </c>
      <c r="C60" s="34" t="s">
        <v>93</v>
      </c>
      <c r="D60" s="35" t="s">
        <v>94</v>
      </c>
      <c r="E60" s="35" t="s">
        <v>30</v>
      </c>
      <c r="F60" s="35" t="s">
        <v>31</v>
      </c>
      <c r="G60" s="35" t="s">
        <v>32</v>
      </c>
      <c r="H60" s="35" t="s">
        <v>69</v>
      </c>
      <c r="I60" s="37">
        <v>26</v>
      </c>
      <c r="J60" s="1">
        <f t="shared" si="0"/>
        <v>0.20153846153846147</v>
      </c>
      <c r="K60" s="38">
        <v>20.76</v>
      </c>
      <c r="L60" s="9"/>
      <c r="M60" s="31">
        <f t="shared" si="1"/>
        <v>0</v>
      </c>
      <c r="N60"/>
      <c r="O60"/>
      <c r="P60"/>
    </row>
    <row r="61" spans="1:16" hidden="1" x14ac:dyDescent="0.25">
      <c r="A61" s="32" t="s">
        <v>65</v>
      </c>
      <c r="B61" s="33" t="s">
        <v>12</v>
      </c>
      <c r="C61" s="34" t="s">
        <v>95</v>
      </c>
      <c r="D61" s="35" t="s">
        <v>96</v>
      </c>
      <c r="E61" s="35" t="s">
        <v>30</v>
      </c>
      <c r="F61" s="35" t="s">
        <v>31</v>
      </c>
      <c r="G61" s="35" t="s">
        <v>74</v>
      </c>
      <c r="H61" s="35" t="s">
        <v>69</v>
      </c>
      <c r="I61" s="37">
        <v>26</v>
      </c>
      <c r="J61" s="1">
        <f t="shared" si="0"/>
        <v>0.20153846153846147</v>
      </c>
      <c r="K61" s="38">
        <v>20.76</v>
      </c>
      <c r="L61" s="9"/>
      <c r="M61" s="31">
        <f t="shared" si="1"/>
        <v>0</v>
      </c>
      <c r="N61"/>
      <c r="O61"/>
      <c r="P61"/>
    </row>
    <row r="62" spans="1:16" x14ac:dyDescent="0.25">
      <c r="A62" s="32" t="s">
        <v>65</v>
      </c>
      <c r="B62" s="33" t="s">
        <v>12</v>
      </c>
      <c r="C62" s="34" t="s">
        <v>97</v>
      </c>
      <c r="D62" s="35" t="s">
        <v>98</v>
      </c>
      <c r="E62" s="35" t="s">
        <v>30</v>
      </c>
      <c r="F62" s="35" t="s">
        <v>31</v>
      </c>
      <c r="G62" s="35" t="s">
        <v>99</v>
      </c>
      <c r="H62" s="35">
        <v>2022</v>
      </c>
      <c r="I62" s="37">
        <v>3637</v>
      </c>
      <c r="J62" s="1">
        <f t="shared" si="0"/>
        <v>0.17294198515259823</v>
      </c>
      <c r="K62" s="38">
        <v>3008.01</v>
      </c>
      <c r="L62" s="10"/>
      <c r="M62" s="31">
        <f t="shared" si="1"/>
        <v>0</v>
      </c>
      <c r="N62"/>
      <c r="O62"/>
      <c r="P62"/>
    </row>
    <row r="63" spans="1:16" x14ac:dyDescent="0.25">
      <c r="A63" s="32" t="s">
        <v>65</v>
      </c>
      <c r="B63" s="33" t="s">
        <v>12</v>
      </c>
      <c r="C63" s="34" t="s">
        <v>100</v>
      </c>
      <c r="D63" s="35" t="s">
        <v>101</v>
      </c>
      <c r="E63" s="35" t="s">
        <v>30</v>
      </c>
      <c r="F63" s="35" t="s">
        <v>31</v>
      </c>
      <c r="G63" s="35" t="s">
        <v>32</v>
      </c>
      <c r="H63" s="35">
        <v>2022</v>
      </c>
      <c r="I63" s="37">
        <v>56</v>
      </c>
      <c r="J63" s="1">
        <f t="shared" si="0"/>
        <v>0.18785714285714292</v>
      </c>
      <c r="K63" s="38">
        <v>45.48</v>
      </c>
      <c r="L63" s="9"/>
      <c r="M63" s="31">
        <f t="shared" si="1"/>
        <v>0</v>
      </c>
      <c r="N63"/>
      <c r="O63"/>
      <c r="P63"/>
    </row>
    <row r="64" spans="1:16" x14ac:dyDescent="0.25">
      <c r="A64" s="32" t="s">
        <v>65</v>
      </c>
      <c r="B64" s="33" t="s">
        <v>12</v>
      </c>
      <c r="C64" s="34" t="s">
        <v>102</v>
      </c>
      <c r="D64" s="35" t="s">
        <v>103</v>
      </c>
      <c r="E64" s="35" t="s">
        <v>30</v>
      </c>
      <c r="F64" s="35" t="s">
        <v>31</v>
      </c>
      <c r="G64" s="35" t="s">
        <v>74</v>
      </c>
      <c r="H64" s="35">
        <v>2022</v>
      </c>
      <c r="I64" s="37">
        <v>56</v>
      </c>
      <c r="J64" s="1">
        <f t="shared" si="0"/>
        <v>0.18607142857142861</v>
      </c>
      <c r="K64" s="38">
        <v>45.58</v>
      </c>
      <c r="L64" s="9"/>
      <c r="M64" s="31">
        <f t="shared" si="1"/>
        <v>0</v>
      </c>
      <c r="N64"/>
      <c r="O64"/>
      <c r="P64"/>
    </row>
    <row r="65" spans="1:16" x14ac:dyDescent="0.25">
      <c r="A65" s="32" t="s">
        <v>65</v>
      </c>
      <c r="B65" s="33" t="s">
        <v>12</v>
      </c>
      <c r="C65" s="34" t="s">
        <v>104</v>
      </c>
      <c r="D65" s="35" t="s">
        <v>105</v>
      </c>
      <c r="E65" s="35" t="s">
        <v>30</v>
      </c>
      <c r="F65" s="35" t="s">
        <v>31</v>
      </c>
      <c r="G65" s="35" t="s">
        <v>68</v>
      </c>
      <c r="H65" s="35">
        <v>2022</v>
      </c>
      <c r="I65" s="37">
        <v>238</v>
      </c>
      <c r="J65" s="1">
        <f t="shared" si="0"/>
        <v>0.17697478991596641</v>
      </c>
      <c r="K65" s="38">
        <v>195.88</v>
      </c>
      <c r="L65" s="9"/>
      <c r="M65" s="31">
        <f t="shared" si="1"/>
        <v>0</v>
      </c>
      <c r="N65"/>
      <c r="O65"/>
      <c r="P65"/>
    </row>
    <row r="66" spans="1:16" x14ac:dyDescent="0.25">
      <c r="A66" s="32" t="s">
        <v>65</v>
      </c>
      <c r="B66" s="33" t="s">
        <v>12</v>
      </c>
      <c r="C66" s="34" t="s">
        <v>106</v>
      </c>
      <c r="D66" s="35" t="s">
        <v>107</v>
      </c>
      <c r="E66" s="35" t="s">
        <v>30</v>
      </c>
      <c r="F66" s="35" t="s">
        <v>31</v>
      </c>
      <c r="G66" s="35" t="s">
        <v>99</v>
      </c>
      <c r="H66" s="35">
        <v>2022</v>
      </c>
      <c r="I66" s="37">
        <v>949</v>
      </c>
      <c r="J66" s="1">
        <f t="shared" si="0"/>
        <v>0.17332982086406745</v>
      </c>
      <c r="K66" s="38">
        <v>784.51</v>
      </c>
      <c r="L66" s="9"/>
      <c r="M66" s="31">
        <f t="shared" si="1"/>
        <v>0</v>
      </c>
      <c r="N66"/>
      <c r="O66"/>
      <c r="P66"/>
    </row>
    <row r="67" spans="1:16" hidden="1" x14ac:dyDescent="0.25">
      <c r="A67" s="32" t="s">
        <v>65</v>
      </c>
      <c r="B67" s="33" t="s">
        <v>12</v>
      </c>
      <c r="C67" s="34" t="s">
        <v>108</v>
      </c>
      <c r="D67" s="35" t="s">
        <v>109</v>
      </c>
      <c r="E67" s="35" t="s">
        <v>30</v>
      </c>
      <c r="F67" s="35" t="s">
        <v>31</v>
      </c>
      <c r="G67" s="35" t="s">
        <v>68</v>
      </c>
      <c r="H67" s="35">
        <v>2025</v>
      </c>
      <c r="I67" s="37">
        <v>3501</v>
      </c>
      <c r="J67" s="1">
        <f t="shared" si="0"/>
        <v>0.17703513281919456</v>
      </c>
      <c r="K67" s="38">
        <v>2881.2</v>
      </c>
      <c r="L67" s="9"/>
      <c r="M67" s="31">
        <f t="shared" si="1"/>
        <v>0</v>
      </c>
      <c r="N67"/>
      <c r="O67"/>
      <c r="P67"/>
    </row>
    <row r="68" spans="1:16" x14ac:dyDescent="0.25">
      <c r="A68" s="32" t="s">
        <v>65</v>
      </c>
      <c r="B68" s="33" t="s">
        <v>12</v>
      </c>
      <c r="C68" s="34" t="s">
        <v>110</v>
      </c>
      <c r="D68" s="35" t="s">
        <v>111</v>
      </c>
      <c r="E68" s="35" t="s">
        <v>30</v>
      </c>
      <c r="F68" s="35" t="s">
        <v>31</v>
      </c>
      <c r="G68" s="35" t="s">
        <v>32</v>
      </c>
      <c r="H68" s="35">
        <v>2025</v>
      </c>
      <c r="I68" s="37">
        <v>33</v>
      </c>
      <c r="J68" s="1">
        <f t="shared" si="0"/>
        <v>0.1945454545454546</v>
      </c>
      <c r="K68" s="38">
        <v>26.58</v>
      </c>
      <c r="L68" s="9"/>
      <c r="M68" s="31">
        <f t="shared" si="1"/>
        <v>0</v>
      </c>
      <c r="N68"/>
      <c r="O68"/>
      <c r="P68"/>
    </row>
    <row r="69" spans="1:16" x14ac:dyDescent="0.25">
      <c r="A69" s="32" t="s">
        <v>65</v>
      </c>
      <c r="B69" s="33" t="s">
        <v>12</v>
      </c>
      <c r="C69" s="34" t="s">
        <v>112</v>
      </c>
      <c r="D69" s="35" t="s">
        <v>113</v>
      </c>
      <c r="E69" s="35" t="s">
        <v>30</v>
      </c>
      <c r="F69" s="35" t="s">
        <v>31</v>
      </c>
      <c r="G69" s="35" t="s">
        <v>74</v>
      </c>
      <c r="H69" s="35">
        <v>2025</v>
      </c>
      <c r="I69" s="37">
        <v>33</v>
      </c>
      <c r="J69" s="1">
        <f t="shared" si="0"/>
        <v>0.19212121212121211</v>
      </c>
      <c r="K69" s="38">
        <v>26.66</v>
      </c>
      <c r="L69" s="9"/>
      <c r="M69" s="31">
        <f t="shared" si="1"/>
        <v>0</v>
      </c>
      <c r="N69"/>
      <c r="O69"/>
      <c r="P69"/>
    </row>
    <row r="70" spans="1:16" hidden="1" x14ac:dyDescent="0.25">
      <c r="A70" s="32" t="s">
        <v>65</v>
      </c>
      <c r="B70" s="33" t="s">
        <v>12</v>
      </c>
      <c r="C70" s="34" t="s">
        <v>114</v>
      </c>
      <c r="D70" s="35" t="s">
        <v>115</v>
      </c>
      <c r="E70" s="35" t="s">
        <v>30</v>
      </c>
      <c r="F70" s="35" t="s">
        <v>31</v>
      </c>
      <c r="G70" s="35" t="s">
        <v>68</v>
      </c>
      <c r="H70" s="35">
        <v>2025</v>
      </c>
      <c r="I70" s="37">
        <v>486</v>
      </c>
      <c r="J70" s="1">
        <f t="shared" si="0"/>
        <v>0.17777777777777773</v>
      </c>
      <c r="K70" s="38">
        <v>399.6</v>
      </c>
      <c r="L70" s="9"/>
      <c r="M70" s="31">
        <f t="shared" si="1"/>
        <v>0</v>
      </c>
      <c r="N70"/>
      <c r="O70"/>
      <c r="P70"/>
    </row>
    <row r="71" spans="1:16" x14ac:dyDescent="0.25">
      <c r="A71" s="32" t="s">
        <v>65</v>
      </c>
      <c r="B71" s="33" t="s">
        <v>12</v>
      </c>
      <c r="C71" s="34" t="s">
        <v>116</v>
      </c>
      <c r="D71" s="35" t="s">
        <v>117</v>
      </c>
      <c r="E71" s="35" t="s">
        <v>30</v>
      </c>
      <c r="F71" s="35" t="s">
        <v>31</v>
      </c>
      <c r="G71" s="35" t="s">
        <v>99</v>
      </c>
      <c r="H71" s="35">
        <v>2025</v>
      </c>
      <c r="I71" s="37">
        <v>1629</v>
      </c>
      <c r="J71" s="1">
        <f t="shared" si="0"/>
        <v>0.17304481276856973</v>
      </c>
      <c r="K71" s="38">
        <v>1347.11</v>
      </c>
      <c r="L71" s="9"/>
      <c r="M71" s="31">
        <f t="shared" si="1"/>
        <v>0</v>
      </c>
      <c r="N71"/>
      <c r="O71"/>
      <c r="P71"/>
    </row>
    <row r="72" spans="1:16" x14ac:dyDescent="0.25">
      <c r="A72" s="32" t="s">
        <v>65</v>
      </c>
      <c r="B72" s="33" t="s">
        <v>12</v>
      </c>
      <c r="C72" s="34" t="s">
        <v>170</v>
      </c>
      <c r="D72" s="35" t="s">
        <v>117</v>
      </c>
      <c r="E72" s="35" t="s">
        <v>166</v>
      </c>
      <c r="F72" s="35" t="s">
        <v>168</v>
      </c>
      <c r="G72" s="35" t="s">
        <v>99</v>
      </c>
      <c r="H72" s="35">
        <v>2025</v>
      </c>
      <c r="I72" s="37">
        <v>2850</v>
      </c>
      <c r="J72" s="1">
        <f t="shared" si="0"/>
        <v>0.17289473684210527</v>
      </c>
      <c r="K72" s="38">
        <v>2357.25</v>
      </c>
      <c r="L72" s="9"/>
      <c r="M72" s="31"/>
      <c r="N72"/>
      <c r="O72"/>
      <c r="P72"/>
    </row>
    <row r="73" spans="1:16" x14ac:dyDescent="0.25">
      <c r="A73" s="32" t="s">
        <v>65</v>
      </c>
      <c r="B73" s="33" t="s">
        <v>12</v>
      </c>
      <c r="C73" s="34" t="s">
        <v>118</v>
      </c>
      <c r="D73" s="35" t="s">
        <v>119</v>
      </c>
      <c r="E73" s="35" t="s">
        <v>30</v>
      </c>
      <c r="F73" s="35" t="s">
        <v>31</v>
      </c>
      <c r="G73" s="35" t="s">
        <v>99</v>
      </c>
      <c r="H73" s="35">
        <v>2025</v>
      </c>
      <c r="I73" s="37">
        <v>204</v>
      </c>
      <c r="J73" s="1">
        <f t="shared" si="0"/>
        <v>0.17656862745098045</v>
      </c>
      <c r="K73" s="38">
        <v>167.98</v>
      </c>
      <c r="L73" s="9"/>
      <c r="M73" s="31">
        <f t="shared" si="1"/>
        <v>0</v>
      </c>
      <c r="N73"/>
      <c r="O73"/>
      <c r="P73"/>
    </row>
    <row r="74" spans="1:16" x14ac:dyDescent="0.25">
      <c r="A74" s="32" t="s">
        <v>65</v>
      </c>
      <c r="B74" s="33" t="s">
        <v>12</v>
      </c>
      <c r="C74" s="34" t="s">
        <v>169</v>
      </c>
      <c r="D74" s="35" t="s">
        <v>119</v>
      </c>
      <c r="E74" s="35" t="s">
        <v>166</v>
      </c>
      <c r="F74" s="35" t="s">
        <v>168</v>
      </c>
      <c r="G74" s="35" t="s">
        <v>99</v>
      </c>
      <c r="H74" s="35">
        <v>2025</v>
      </c>
      <c r="I74" s="37">
        <v>357</v>
      </c>
      <c r="J74" s="1">
        <f t="shared" si="0"/>
        <v>0.17848739495798327</v>
      </c>
      <c r="K74" s="38">
        <v>293.27999999999997</v>
      </c>
      <c r="L74" s="9"/>
      <c r="M74" s="31">
        <f t="shared" si="1"/>
        <v>0</v>
      </c>
      <c r="N74"/>
      <c r="O74"/>
      <c r="P74"/>
    </row>
    <row r="75" spans="1:16" x14ac:dyDescent="0.25">
      <c r="A75" s="32" t="s">
        <v>65</v>
      </c>
      <c r="B75" s="33" t="s">
        <v>12</v>
      </c>
      <c r="C75" s="34" t="s">
        <v>120</v>
      </c>
      <c r="D75" s="35" t="s">
        <v>121</v>
      </c>
      <c r="E75" s="35" t="s">
        <v>30</v>
      </c>
      <c r="F75" s="35" t="s">
        <v>31</v>
      </c>
      <c r="G75" s="35" t="s">
        <v>32</v>
      </c>
      <c r="H75" s="35">
        <v>2025</v>
      </c>
      <c r="I75" s="37">
        <v>10</v>
      </c>
      <c r="J75" s="1">
        <f t="shared" si="0"/>
        <v>0.22999999999999998</v>
      </c>
      <c r="K75" s="38">
        <v>7.7</v>
      </c>
      <c r="L75" s="9"/>
      <c r="M75" s="31">
        <f t="shared" si="1"/>
        <v>0</v>
      </c>
      <c r="N75"/>
      <c r="O75"/>
      <c r="P75"/>
    </row>
    <row r="76" spans="1:16" x14ac:dyDescent="0.25">
      <c r="A76" s="32" t="s">
        <v>65</v>
      </c>
      <c r="B76" s="33" t="s">
        <v>12</v>
      </c>
      <c r="C76" s="34" t="s">
        <v>122</v>
      </c>
      <c r="D76" s="35" t="s">
        <v>123</v>
      </c>
      <c r="E76" s="35" t="s">
        <v>30</v>
      </c>
      <c r="F76" s="35" t="s">
        <v>31</v>
      </c>
      <c r="G76" s="35" t="s">
        <v>74</v>
      </c>
      <c r="H76" s="35">
        <v>2025</v>
      </c>
      <c r="I76" s="37">
        <v>10</v>
      </c>
      <c r="J76" s="1">
        <f t="shared" si="0"/>
        <v>0.23200000000000004</v>
      </c>
      <c r="K76" s="38">
        <v>7.68</v>
      </c>
      <c r="L76" s="9"/>
      <c r="M76" s="31">
        <f t="shared" si="1"/>
        <v>0</v>
      </c>
      <c r="N76"/>
      <c r="O76"/>
      <c r="P76"/>
    </row>
    <row r="77" spans="1:16" x14ac:dyDescent="0.25">
      <c r="A77" s="32" t="s">
        <v>65</v>
      </c>
      <c r="B77" s="33" t="s">
        <v>12</v>
      </c>
      <c r="C77" s="34" t="s">
        <v>124</v>
      </c>
      <c r="D77" s="35" t="s">
        <v>125</v>
      </c>
      <c r="E77" s="35" t="s">
        <v>30</v>
      </c>
      <c r="F77" s="35" t="s">
        <v>31</v>
      </c>
      <c r="G77" s="35" t="s">
        <v>99</v>
      </c>
      <c r="H77" s="35">
        <v>2025</v>
      </c>
      <c r="I77" s="37">
        <v>283</v>
      </c>
      <c r="J77" s="1">
        <f t="shared" si="0"/>
        <v>0.17325088339222616</v>
      </c>
      <c r="K77" s="38">
        <v>233.97</v>
      </c>
      <c r="L77" s="9"/>
      <c r="M77" s="31">
        <f t="shared" si="1"/>
        <v>0</v>
      </c>
      <c r="N77"/>
      <c r="O77"/>
      <c r="P77"/>
    </row>
    <row r="78" spans="1:16" x14ac:dyDescent="0.25">
      <c r="A78" s="32" t="s">
        <v>65</v>
      </c>
      <c r="B78" s="33" t="s">
        <v>12</v>
      </c>
      <c r="C78" s="34" t="s">
        <v>167</v>
      </c>
      <c r="D78" s="35" t="s">
        <v>125</v>
      </c>
      <c r="E78" s="35" t="s">
        <v>166</v>
      </c>
      <c r="F78" s="35" t="s">
        <v>168</v>
      </c>
      <c r="G78" s="35" t="s">
        <v>99</v>
      </c>
      <c r="H78" s="35">
        <v>2025</v>
      </c>
      <c r="I78" s="37">
        <v>496</v>
      </c>
      <c r="J78" s="1">
        <f t="shared" si="0"/>
        <v>0.17862903225806456</v>
      </c>
      <c r="K78" s="38">
        <v>407.4</v>
      </c>
      <c r="L78" s="9"/>
      <c r="M78" s="31">
        <f t="shared" si="1"/>
        <v>0</v>
      </c>
      <c r="N78"/>
      <c r="O78"/>
      <c r="P78"/>
    </row>
    <row r="79" spans="1:16" x14ac:dyDescent="0.25">
      <c r="A79" s="32" t="s">
        <v>65</v>
      </c>
      <c r="B79" s="33" t="s">
        <v>12</v>
      </c>
      <c r="C79" s="34" t="s">
        <v>126</v>
      </c>
      <c r="D79" s="35" t="s">
        <v>127</v>
      </c>
      <c r="E79" s="35" t="s">
        <v>30</v>
      </c>
      <c r="F79" s="35" t="s">
        <v>31</v>
      </c>
      <c r="G79" s="35" t="s">
        <v>99</v>
      </c>
      <c r="H79" s="35">
        <v>2025</v>
      </c>
      <c r="I79" s="37">
        <v>36</v>
      </c>
      <c r="J79" s="1">
        <f t="shared" si="0"/>
        <v>0.17916666666666664</v>
      </c>
      <c r="K79" s="38">
        <v>29.55</v>
      </c>
      <c r="L79" s="9"/>
      <c r="M79" s="31">
        <f t="shared" si="1"/>
        <v>0</v>
      </c>
      <c r="N79"/>
      <c r="O79"/>
      <c r="P79"/>
    </row>
    <row r="80" spans="1:16" x14ac:dyDescent="0.25">
      <c r="A80" s="32" t="s">
        <v>65</v>
      </c>
      <c r="B80" s="33" t="s">
        <v>12</v>
      </c>
      <c r="C80" s="34" t="s">
        <v>171</v>
      </c>
      <c r="D80" s="35" t="s">
        <v>127</v>
      </c>
      <c r="E80" s="35" t="s">
        <v>166</v>
      </c>
      <c r="F80" s="35" t="s">
        <v>168</v>
      </c>
      <c r="G80" s="35" t="s">
        <v>99</v>
      </c>
      <c r="H80" s="35">
        <v>2025</v>
      </c>
      <c r="I80" s="37">
        <v>63</v>
      </c>
      <c r="J80" s="1">
        <f t="shared" si="0"/>
        <v>0.18476190476190477</v>
      </c>
      <c r="K80" s="38">
        <v>51.36</v>
      </c>
      <c r="L80" s="9"/>
      <c r="M80" s="31">
        <f t="shared" si="1"/>
        <v>0</v>
      </c>
      <c r="N80"/>
      <c r="O80"/>
      <c r="P80"/>
    </row>
    <row r="81" spans="1:16" x14ac:dyDescent="0.25">
      <c r="A81" s="32" t="s">
        <v>128</v>
      </c>
      <c r="B81" s="33" t="s">
        <v>12</v>
      </c>
      <c r="C81" s="34" t="s">
        <v>129</v>
      </c>
      <c r="D81" s="35" t="s">
        <v>130</v>
      </c>
      <c r="E81" s="35" t="s">
        <v>131</v>
      </c>
      <c r="F81" s="35" t="s">
        <v>31</v>
      </c>
      <c r="G81" s="35" t="s">
        <v>32</v>
      </c>
      <c r="H81" s="35">
        <v>11</v>
      </c>
      <c r="I81" s="37">
        <v>63</v>
      </c>
      <c r="J81" s="1">
        <f t="shared" si="0"/>
        <v>0.17730158730158732</v>
      </c>
      <c r="K81" s="38">
        <v>51.83</v>
      </c>
      <c r="L81" s="9"/>
      <c r="M81" s="31">
        <f t="shared" si="1"/>
        <v>0</v>
      </c>
      <c r="N81"/>
      <c r="O81"/>
      <c r="P81"/>
    </row>
    <row r="82" spans="1:16" x14ac:dyDescent="0.25">
      <c r="A82" s="32" t="s">
        <v>128</v>
      </c>
      <c r="B82" s="33" t="s">
        <v>12</v>
      </c>
      <c r="C82" s="34" t="s">
        <v>132</v>
      </c>
      <c r="D82" s="35" t="s">
        <v>133</v>
      </c>
      <c r="E82" s="35" t="s">
        <v>134</v>
      </c>
      <c r="F82" s="35" t="s">
        <v>168</v>
      </c>
      <c r="G82" s="35" t="s">
        <v>32</v>
      </c>
      <c r="H82" s="35">
        <v>11</v>
      </c>
      <c r="I82" s="37">
        <v>118</v>
      </c>
      <c r="J82" s="1">
        <f t="shared" si="0"/>
        <v>0.17864406779661016</v>
      </c>
      <c r="K82" s="38">
        <v>96.92</v>
      </c>
      <c r="L82" s="9"/>
      <c r="M82" s="31">
        <f t="shared" si="1"/>
        <v>0</v>
      </c>
      <c r="N82"/>
      <c r="O82"/>
      <c r="P82"/>
    </row>
    <row r="83" spans="1:16" x14ac:dyDescent="0.25">
      <c r="A83" s="32" t="s">
        <v>135</v>
      </c>
      <c r="B83" s="33" t="s">
        <v>12</v>
      </c>
      <c r="C83" s="34" t="s">
        <v>136</v>
      </c>
      <c r="D83" s="35" t="s">
        <v>137</v>
      </c>
      <c r="E83" s="35" t="s">
        <v>30</v>
      </c>
      <c r="F83" s="35" t="s">
        <v>31</v>
      </c>
      <c r="G83" s="35" t="s">
        <v>74</v>
      </c>
      <c r="H83" s="35">
        <v>2022</v>
      </c>
      <c r="I83" s="37">
        <v>72</v>
      </c>
      <c r="J83" s="1">
        <f t="shared" si="0"/>
        <v>0.18000000000000002</v>
      </c>
      <c r="K83" s="38">
        <v>59.04</v>
      </c>
      <c r="L83" s="9"/>
      <c r="M83" s="31">
        <f t="shared" si="1"/>
        <v>0</v>
      </c>
      <c r="N83"/>
      <c r="O83"/>
      <c r="P83"/>
    </row>
    <row r="84" spans="1:16" x14ac:dyDescent="0.25">
      <c r="A84" s="32" t="s">
        <v>139</v>
      </c>
      <c r="B84" s="33" t="s">
        <v>12</v>
      </c>
      <c r="C84" s="34" t="s">
        <v>165</v>
      </c>
      <c r="D84" s="35" t="s">
        <v>140</v>
      </c>
      <c r="E84" s="35" t="s">
        <v>138</v>
      </c>
      <c r="F84" s="35" t="s">
        <v>31</v>
      </c>
      <c r="G84" s="35" t="s">
        <v>32</v>
      </c>
      <c r="H84" s="35">
        <v>11</v>
      </c>
      <c r="I84" s="37">
        <v>159.93</v>
      </c>
      <c r="J84" s="1">
        <f t="shared" si="0"/>
        <v>0.11986494091164894</v>
      </c>
      <c r="K84" s="38">
        <v>140.76</v>
      </c>
      <c r="L84" s="9"/>
      <c r="M84" s="31">
        <f t="shared" si="1"/>
        <v>0</v>
      </c>
      <c r="N84"/>
      <c r="O84"/>
      <c r="P84"/>
    </row>
    <row r="85" spans="1:16" x14ac:dyDescent="0.25">
      <c r="A85" s="27"/>
      <c r="B85" s="28"/>
      <c r="C85" s="28"/>
      <c r="D85" s="28"/>
      <c r="E85" s="28"/>
      <c r="F85" s="28"/>
      <c r="G85" s="28"/>
      <c r="H85" s="28"/>
      <c r="I85" s="29"/>
      <c r="J85" s="30"/>
      <c r="K85"/>
      <c r="L85"/>
      <c r="M85"/>
      <c r="N85"/>
      <c r="O85"/>
      <c r="P85"/>
    </row>
    <row r="86" spans="1:16" ht="15.75" thickBot="1" x14ac:dyDescent="0.3">
      <c r="A86" s="3" t="s">
        <v>141</v>
      </c>
      <c r="B86" s="3"/>
      <c r="C86" s="8"/>
      <c r="D86" s="8"/>
      <c r="E86" s="8"/>
      <c r="F86" s="8"/>
      <c r="G86" s="8"/>
      <c r="H86" s="8"/>
    </row>
    <row r="87" spans="1:16" x14ac:dyDescent="0.25">
      <c r="A87" s="3" t="s">
        <v>142</v>
      </c>
      <c r="E87" s="8"/>
      <c r="F87" s="8"/>
      <c r="G87" s="8"/>
      <c r="H87" s="8"/>
      <c r="L87" s="113" t="s">
        <v>143</v>
      </c>
      <c r="M87" s="114">
        <f>SUM(M34:M84)</f>
        <v>53.79</v>
      </c>
    </row>
    <row r="88" spans="1:16" x14ac:dyDescent="0.25">
      <c r="E88" s="8"/>
      <c r="F88" s="8"/>
      <c r="G88" s="8"/>
      <c r="H88" s="8"/>
      <c r="L88" s="115">
        <v>0.2</v>
      </c>
      <c r="M88" s="116">
        <f>M87*L88</f>
        <v>10.758000000000001</v>
      </c>
    </row>
    <row r="89" spans="1:16" ht="15.75" thickBot="1" x14ac:dyDescent="0.3">
      <c r="A89" s="8" t="s">
        <v>144</v>
      </c>
      <c r="B89" s="12" t="s">
        <v>145</v>
      </c>
      <c r="C89" s="8"/>
      <c r="D89" s="8"/>
      <c r="E89" s="8"/>
      <c r="F89" s="8"/>
      <c r="G89" s="8"/>
      <c r="H89" s="8"/>
      <c r="L89" s="117" t="s">
        <v>150</v>
      </c>
      <c r="M89" s="118">
        <f>SUM(M87:M88)</f>
        <v>64.548000000000002</v>
      </c>
    </row>
    <row r="90" spans="1:16" x14ac:dyDescent="0.25">
      <c r="A90" s="8" t="s">
        <v>146</v>
      </c>
      <c r="B90" s="8" t="s">
        <v>147</v>
      </c>
      <c r="C90" s="8"/>
      <c r="D90" s="8"/>
      <c r="E90" s="8"/>
      <c r="F90" s="8"/>
      <c r="G90" s="8"/>
      <c r="H90" s="8"/>
    </row>
    <row r="91" spans="1:16" x14ac:dyDescent="0.25">
      <c r="A91" s="8" t="s">
        <v>148</v>
      </c>
      <c r="B91" s="8" t="s">
        <v>149</v>
      </c>
      <c r="C91" s="8"/>
      <c r="D91" s="8"/>
      <c r="E91" s="8"/>
      <c r="F91" s="8"/>
      <c r="G91" s="8"/>
      <c r="H91" s="8"/>
    </row>
    <row r="92" spans="1:16" x14ac:dyDescent="0.25">
      <c r="C92" s="8"/>
      <c r="D92" s="8"/>
      <c r="E92" s="8"/>
      <c r="F92" s="8"/>
      <c r="G92" s="8"/>
      <c r="H92" s="8"/>
      <c r="I92" s="11"/>
      <c r="J92" s="13"/>
    </row>
    <row r="93" spans="1:16" x14ac:dyDescent="0.25">
      <c r="A93" s="8"/>
      <c r="B93" s="8"/>
      <c r="C93" s="8"/>
      <c r="D93" s="8"/>
      <c r="E93" s="8"/>
      <c r="F93" s="8"/>
      <c r="G93" s="8"/>
      <c r="H93" s="8"/>
    </row>
    <row r="94" spans="1:16" x14ac:dyDescent="0.25">
      <c r="A94" s="14" t="s">
        <v>151</v>
      </c>
      <c r="B94" s="8"/>
      <c r="C94" s="8"/>
      <c r="D94" s="8"/>
      <c r="E94" s="8"/>
      <c r="F94" s="8"/>
      <c r="G94" s="8"/>
      <c r="H94" s="8"/>
      <c r="I94" s="11"/>
      <c r="J94" s="6"/>
    </row>
    <row r="95" spans="1:16" x14ac:dyDescent="0.25">
      <c r="A95" s="8"/>
      <c r="B95" s="8"/>
      <c r="C95" s="8"/>
      <c r="D95" s="8"/>
      <c r="E95" s="8"/>
      <c r="F95" s="8"/>
      <c r="G95" s="8"/>
      <c r="H95" s="8"/>
      <c r="I95" s="11"/>
      <c r="J95" s="6"/>
    </row>
    <row r="96" spans="1:16" x14ac:dyDescent="0.25">
      <c r="A96" s="8" t="s">
        <v>152</v>
      </c>
      <c r="B96" s="8"/>
      <c r="C96" s="8"/>
      <c r="D96" s="8"/>
      <c r="E96" s="8"/>
      <c r="F96" s="8"/>
      <c r="G96" s="8"/>
      <c r="H96" s="8"/>
      <c r="I96" s="11"/>
      <c r="J96" s="6"/>
    </row>
    <row r="97" spans="1:12" x14ac:dyDescent="0.25">
      <c r="A97" s="8" t="s">
        <v>153</v>
      </c>
      <c r="B97" s="8"/>
      <c r="C97" s="8"/>
      <c r="D97" s="8"/>
      <c r="E97" s="8"/>
      <c r="F97" s="8"/>
      <c r="G97" s="8"/>
      <c r="H97" s="8"/>
      <c r="I97" s="11"/>
      <c r="J97" s="6"/>
    </row>
    <row r="98" spans="1:12" x14ac:dyDescent="0.25">
      <c r="D98" s="8"/>
      <c r="E98" s="8"/>
      <c r="F98" s="8"/>
      <c r="G98" s="8"/>
      <c r="H98" s="8"/>
      <c r="I98" s="11"/>
      <c r="J98" s="6"/>
    </row>
    <row r="99" spans="1:12" x14ac:dyDescent="0.25">
      <c r="A99" s="8" t="s">
        <v>173</v>
      </c>
      <c r="D99" s="8"/>
      <c r="E99" s="8"/>
      <c r="F99" s="8"/>
      <c r="G99" s="8"/>
      <c r="H99" s="8"/>
      <c r="I99" s="11"/>
      <c r="J99" s="6"/>
    </row>
    <row r="100" spans="1:12" x14ac:dyDescent="0.25">
      <c r="A100" s="8"/>
      <c r="B100" s="8"/>
      <c r="C100" s="8"/>
      <c r="D100" s="8"/>
      <c r="E100" s="8"/>
      <c r="F100" s="8"/>
      <c r="G100" s="8"/>
      <c r="H100" s="8"/>
      <c r="I100" s="11"/>
      <c r="J100" s="6"/>
    </row>
    <row r="101" spans="1:12" x14ac:dyDescent="0.25">
      <c r="A101" s="8"/>
      <c r="B101" s="8"/>
      <c r="C101" s="8"/>
      <c r="D101" s="8"/>
      <c r="E101" s="8"/>
      <c r="F101" s="8"/>
      <c r="G101" s="8"/>
      <c r="H101" s="8"/>
      <c r="I101" s="11"/>
      <c r="J101" s="6"/>
    </row>
    <row r="102" spans="1:12" ht="15.75" x14ac:dyDescent="0.25">
      <c r="A102" s="15" t="s">
        <v>154</v>
      </c>
      <c r="B102" s="8"/>
      <c r="C102" s="8"/>
      <c r="D102" s="8"/>
      <c r="E102" s="8"/>
      <c r="F102" s="8"/>
      <c r="G102" s="8"/>
      <c r="H102" s="8"/>
      <c r="I102" s="11"/>
      <c r="J102" s="6"/>
      <c r="L102" s="8"/>
    </row>
    <row r="103" spans="1:12" x14ac:dyDescent="0.25">
      <c r="A103" s="8"/>
      <c r="B103" s="8"/>
      <c r="C103" s="8"/>
      <c r="D103" s="8"/>
      <c r="E103" s="8"/>
      <c r="F103" s="8"/>
      <c r="G103" s="8"/>
      <c r="H103" s="8"/>
      <c r="I103" s="11"/>
      <c r="J103" s="6"/>
      <c r="L103" s="8"/>
    </row>
    <row r="104" spans="1:12" x14ac:dyDescent="0.25">
      <c r="A104" s="121" t="s">
        <v>155</v>
      </c>
      <c r="B104" s="123"/>
      <c r="C104" s="8"/>
      <c r="H104" s="8"/>
      <c r="I104" s="5"/>
    </row>
    <row r="105" spans="1:12" x14ac:dyDescent="0.25">
      <c r="A105" s="16"/>
      <c r="B105" s="17"/>
      <c r="C105" s="8"/>
      <c r="D105" s="121" t="s">
        <v>156</v>
      </c>
      <c r="E105" s="123"/>
      <c r="H105" s="8"/>
      <c r="I105" s="5"/>
    </row>
    <row r="106" spans="1:12" x14ac:dyDescent="0.25">
      <c r="A106" s="18"/>
      <c r="B106" s="8"/>
      <c r="C106" s="8"/>
      <c r="D106" s="19"/>
      <c r="E106" s="20"/>
      <c r="I106" s="7"/>
      <c r="J106" s="7"/>
    </row>
    <row r="107" spans="1:12" x14ac:dyDescent="0.25">
      <c r="A107" s="121" t="s">
        <v>157</v>
      </c>
      <c r="B107" s="123"/>
      <c r="C107" s="8"/>
      <c r="D107" s="19"/>
      <c r="E107" s="20"/>
      <c r="I107" s="7"/>
      <c r="J107" s="7"/>
    </row>
    <row r="108" spans="1:12" ht="23.45" customHeight="1" x14ac:dyDescent="0.25">
      <c r="A108" s="16"/>
      <c r="B108" s="21"/>
      <c r="C108" s="8"/>
      <c r="D108" s="19"/>
      <c r="E108" s="20"/>
      <c r="I108" s="7"/>
      <c r="J108" s="7"/>
    </row>
    <row r="109" spans="1:12" x14ac:dyDescent="0.25">
      <c r="A109" s="7"/>
      <c r="B109" s="8"/>
      <c r="C109" s="8"/>
      <c r="D109" s="19"/>
      <c r="E109" s="20"/>
      <c r="I109" s="7"/>
      <c r="J109" s="7"/>
    </row>
    <row r="110" spans="1:12" x14ac:dyDescent="0.25">
      <c r="A110" s="121" t="s">
        <v>158</v>
      </c>
      <c r="B110" s="123"/>
      <c r="C110" s="8"/>
      <c r="D110" s="19"/>
      <c r="E110" s="20"/>
      <c r="I110" s="7"/>
      <c r="J110" s="7"/>
    </row>
    <row r="111" spans="1:12" ht="32.1" customHeight="1" x14ac:dyDescent="0.25">
      <c r="A111" s="16"/>
      <c r="B111" s="21"/>
      <c r="C111" s="8"/>
      <c r="D111" s="22"/>
      <c r="E111" s="23"/>
      <c r="I111" s="7"/>
      <c r="J111" s="7"/>
    </row>
    <row r="112" spans="1:12" x14ac:dyDescent="0.25">
      <c r="A112" s="7"/>
      <c r="B112" s="8"/>
      <c r="C112" s="8"/>
      <c r="I112" s="7"/>
      <c r="J112" s="7"/>
    </row>
    <row r="113" spans="1:10" x14ac:dyDescent="0.25">
      <c r="A113" s="121" t="s">
        <v>159</v>
      </c>
      <c r="B113" s="122"/>
      <c r="C113" s="123"/>
      <c r="I113" s="7"/>
      <c r="J113" s="7"/>
    </row>
    <row r="114" spans="1:10" ht="33.950000000000003" customHeight="1" x14ac:dyDescent="0.25">
      <c r="A114" s="24"/>
      <c r="B114" s="25"/>
      <c r="C114" s="21"/>
      <c r="I114" s="7"/>
      <c r="J114" s="7"/>
    </row>
    <row r="115" spans="1:10" x14ac:dyDescent="0.25">
      <c r="I115" s="7"/>
      <c r="J115" s="7"/>
    </row>
    <row r="116" spans="1:10" x14ac:dyDescent="0.25">
      <c r="A116" s="124" t="s">
        <v>160</v>
      </c>
      <c r="B116" s="125"/>
      <c r="C116" s="125"/>
      <c r="D116" s="126"/>
      <c r="I116" s="7"/>
      <c r="J116" s="7"/>
    </row>
    <row r="117" spans="1:10" ht="35.1" customHeight="1" x14ac:dyDescent="0.25">
      <c r="A117" s="26"/>
      <c r="B117" s="25"/>
      <c r="C117" s="25"/>
      <c r="D117" s="23"/>
      <c r="I117" s="7"/>
      <c r="J117" s="7"/>
    </row>
    <row r="118" spans="1:10" x14ac:dyDescent="0.25">
      <c r="A118" s="8"/>
      <c r="B118" s="8"/>
      <c r="C118" s="8"/>
      <c r="D118" s="8"/>
      <c r="I118" s="7"/>
      <c r="J118" s="7"/>
    </row>
    <row r="119" spans="1:10" x14ac:dyDescent="0.25">
      <c r="A119" s="4"/>
      <c r="B119" s="4"/>
      <c r="C119" s="4"/>
      <c r="D119" s="4"/>
      <c r="E119" s="4"/>
    </row>
    <row r="120" spans="1:10" x14ac:dyDescent="0.25">
      <c r="A120" s="4"/>
      <c r="B120" s="4"/>
      <c r="C120" s="4"/>
      <c r="D120" s="4"/>
      <c r="E120" s="4"/>
    </row>
    <row r="121" spans="1:10" x14ac:dyDescent="0.25">
      <c r="A121" s="4"/>
      <c r="B121" s="4"/>
      <c r="C121" s="4"/>
      <c r="D121" s="4"/>
      <c r="E121" s="4"/>
    </row>
    <row r="122" spans="1:10" x14ac:dyDescent="0.25">
      <c r="A122" s="4"/>
      <c r="B122" s="4"/>
      <c r="C122" s="4"/>
      <c r="D122" s="4"/>
      <c r="E122" s="4"/>
    </row>
    <row r="123" spans="1:10" x14ac:dyDescent="0.25">
      <c r="A123" s="4"/>
      <c r="B123" s="4"/>
      <c r="C123" s="4"/>
      <c r="D123" s="4"/>
      <c r="E123" s="4"/>
    </row>
    <row r="124" spans="1:10" x14ac:dyDescent="0.25">
      <c r="A124" s="4"/>
      <c r="B124" s="4"/>
      <c r="C124" s="4"/>
      <c r="D124" s="4"/>
      <c r="E124" s="4"/>
    </row>
    <row r="125" spans="1:10" x14ac:dyDescent="0.25">
      <c r="A125" s="4"/>
      <c r="B125" s="4"/>
      <c r="C125" s="4"/>
      <c r="D125" s="4"/>
      <c r="E125" s="4"/>
    </row>
    <row r="126" spans="1:10" x14ac:dyDescent="0.25">
      <c r="A126" s="4"/>
      <c r="B126" s="4"/>
      <c r="C126" s="4"/>
      <c r="D126" s="4"/>
      <c r="E126" s="4"/>
    </row>
    <row r="127" spans="1:10" x14ac:dyDescent="0.25">
      <c r="A127" s="4"/>
      <c r="B127" s="4"/>
      <c r="C127" s="4"/>
      <c r="D127" s="4"/>
      <c r="E127" s="4"/>
    </row>
    <row r="128" spans="1:10" x14ac:dyDescent="0.25">
      <c r="A128" s="4"/>
      <c r="B128" s="4"/>
      <c r="C128" s="4"/>
      <c r="D128" s="4"/>
      <c r="E128" s="4"/>
    </row>
    <row r="129" spans="1:5" x14ac:dyDescent="0.25">
      <c r="A129" s="4"/>
      <c r="B129" s="4"/>
      <c r="C129" s="4"/>
      <c r="D129" s="4"/>
      <c r="E129" s="4"/>
    </row>
    <row r="130" spans="1:5" x14ac:dyDescent="0.25">
      <c r="A130" s="4"/>
      <c r="B130" s="4"/>
      <c r="C130" s="4"/>
      <c r="D130" s="4"/>
      <c r="E130" s="4"/>
    </row>
    <row r="131" spans="1:5" x14ac:dyDescent="0.25">
      <c r="A131" s="4"/>
      <c r="B131" s="4"/>
      <c r="C131" s="4"/>
      <c r="D131" s="4"/>
      <c r="E131" s="4"/>
    </row>
    <row r="132" spans="1:5" x14ac:dyDescent="0.25">
      <c r="A132" s="4"/>
      <c r="B132" s="4"/>
      <c r="C132" s="4"/>
      <c r="D132" s="4"/>
      <c r="E132" s="4"/>
    </row>
    <row r="133" spans="1:5" x14ac:dyDescent="0.25">
      <c r="A133" s="4"/>
      <c r="B133" s="4"/>
      <c r="C133" s="4"/>
      <c r="D133" s="4"/>
      <c r="E133" s="4"/>
    </row>
    <row r="134" spans="1:5" x14ac:dyDescent="0.25">
      <c r="A134" s="4"/>
      <c r="B134" s="4"/>
      <c r="C134" s="4"/>
      <c r="D134" s="4"/>
      <c r="E134" s="4"/>
    </row>
    <row r="135" spans="1:5" x14ac:dyDescent="0.25">
      <c r="A135" s="4"/>
      <c r="B135" s="4"/>
      <c r="C135" s="4"/>
      <c r="D135" s="4"/>
      <c r="E135" s="4"/>
    </row>
    <row r="136" spans="1:5" x14ac:dyDescent="0.25">
      <c r="A136" s="4"/>
      <c r="B136" s="4"/>
      <c r="C136" s="4"/>
      <c r="D136" s="4"/>
      <c r="E136" s="4"/>
    </row>
    <row r="137" spans="1:5" x14ac:dyDescent="0.25">
      <c r="A137" s="4"/>
      <c r="B137" s="4"/>
      <c r="C137" s="4"/>
      <c r="D137" s="4"/>
      <c r="E137" s="4"/>
    </row>
    <row r="138" spans="1:5" x14ac:dyDescent="0.25">
      <c r="A138" s="4"/>
      <c r="B138" s="4"/>
      <c r="C138" s="4"/>
      <c r="D138" s="4"/>
      <c r="E138" s="4"/>
    </row>
    <row r="139" spans="1:5" x14ac:dyDescent="0.25">
      <c r="A139" s="4"/>
      <c r="B139" s="4"/>
      <c r="C139" s="4"/>
      <c r="D139" s="4"/>
      <c r="E139" s="4"/>
    </row>
    <row r="140" spans="1:5" x14ac:dyDescent="0.25">
      <c r="A140" s="4"/>
      <c r="B140" s="4"/>
      <c r="C140" s="4"/>
      <c r="D140" s="4"/>
      <c r="E140" s="4"/>
    </row>
    <row r="141" spans="1:5" x14ac:dyDescent="0.25">
      <c r="A141" s="4"/>
      <c r="B141" s="4"/>
      <c r="C141" s="4"/>
      <c r="D141" s="4"/>
      <c r="E141" s="4"/>
    </row>
    <row r="142" spans="1:5" x14ac:dyDescent="0.25">
      <c r="A142" s="4"/>
      <c r="B142" s="4"/>
      <c r="C142" s="4"/>
      <c r="D142" s="4"/>
      <c r="E142" s="4"/>
    </row>
    <row r="143" spans="1:5" x14ac:dyDescent="0.25">
      <c r="A143" s="4"/>
      <c r="B143" s="4"/>
      <c r="C143" s="4"/>
      <c r="D143" s="4"/>
      <c r="E143" s="4"/>
    </row>
    <row r="144" spans="1:5" x14ac:dyDescent="0.25">
      <c r="A144" s="4"/>
      <c r="B144" s="4"/>
      <c r="C144" s="4"/>
      <c r="D144" s="4"/>
      <c r="E144" s="4"/>
    </row>
    <row r="145" spans="1:5" x14ac:dyDescent="0.25">
      <c r="A145" s="4"/>
      <c r="B145" s="4"/>
      <c r="C145" s="4"/>
      <c r="D145" s="4"/>
      <c r="E145" s="4"/>
    </row>
    <row r="146" spans="1:5" x14ac:dyDescent="0.25">
      <c r="A146" s="4"/>
      <c r="B146" s="4"/>
      <c r="C146" s="4"/>
      <c r="D146" s="4"/>
      <c r="E146" s="4"/>
    </row>
    <row r="147" spans="1:5" x14ac:dyDescent="0.25">
      <c r="A147" s="4"/>
      <c r="B147" s="4"/>
      <c r="C147" s="4"/>
      <c r="D147" s="4"/>
      <c r="E147" s="4"/>
    </row>
    <row r="148" spans="1:5" x14ac:dyDescent="0.25">
      <c r="A148" s="4"/>
      <c r="B148" s="4"/>
      <c r="C148" s="4"/>
      <c r="D148" s="4"/>
      <c r="E148" s="4"/>
    </row>
    <row r="149" spans="1:5" x14ac:dyDescent="0.25">
      <c r="A149" s="4"/>
      <c r="B149" s="4"/>
      <c r="C149" s="4"/>
      <c r="D149" s="4"/>
      <c r="E149" s="4"/>
    </row>
    <row r="150" spans="1:5" x14ac:dyDescent="0.25">
      <c r="A150" s="4"/>
      <c r="B150" s="4"/>
      <c r="C150" s="4"/>
      <c r="D150" s="4"/>
      <c r="E150" s="4"/>
    </row>
    <row r="151" spans="1:5" x14ac:dyDescent="0.25">
      <c r="A151" s="4"/>
      <c r="B151" s="4"/>
      <c r="C151" s="4"/>
      <c r="D151" s="4"/>
      <c r="E151" s="4"/>
    </row>
    <row r="152" spans="1:5" x14ac:dyDescent="0.25">
      <c r="A152" s="4"/>
      <c r="B152" s="4"/>
      <c r="C152" s="4"/>
      <c r="D152" s="4"/>
      <c r="E152" s="4"/>
    </row>
    <row r="153" spans="1:5" x14ac:dyDescent="0.25">
      <c r="A153" s="4"/>
      <c r="B153" s="4"/>
      <c r="C153" s="4"/>
      <c r="D153" s="4"/>
      <c r="E153" s="4"/>
    </row>
    <row r="154" spans="1:5" x14ac:dyDescent="0.25">
      <c r="A154" s="4"/>
      <c r="B154" s="4"/>
      <c r="C154" s="4"/>
      <c r="D154" s="4"/>
      <c r="E154" s="4"/>
    </row>
    <row r="155" spans="1:5" x14ac:dyDescent="0.25">
      <c r="A155" s="4"/>
      <c r="B155" s="4"/>
      <c r="C155" s="4"/>
      <c r="D155" s="4"/>
      <c r="E155" s="4"/>
    </row>
    <row r="156" spans="1:5" x14ac:dyDescent="0.25">
      <c r="A156" s="4"/>
      <c r="B156" s="4"/>
      <c r="C156" s="4"/>
      <c r="D156" s="4"/>
      <c r="E156" s="4"/>
    </row>
    <row r="157" spans="1:5" x14ac:dyDescent="0.25">
      <c r="A157" s="4"/>
      <c r="B157" s="4"/>
      <c r="C157" s="4"/>
      <c r="D157" s="4"/>
      <c r="E157" s="4"/>
    </row>
    <row r="158" spans="1:5" x14ac:dyDescent="0.25">
      <c r="A158" s="4"/>
      <c r="B158" s="4"/>
      <c r="C158" s="4"/>
      <c r="D158" s="4"/>
      <c r="E158" s="4"/>
    </row>
  </sheetData>
  <sheetProtection algorithmName="SHA-512" hashValue="5oZ8KeXBwUrOXQI99PqK7Rnzd+OVmdtDgtjOSInX+6QRuP6fwHfUEtB7S/LZO7OSuU1cOQyOQ/4xjV06lhYmTg==" saltValue="6VZ0simMdfMwq7Joklg5sw==" spinCount="100000" sheet="1" objects="1" scenarios="1" formatCells="0"/>
  <autoFilter ref="A29:M29" xr:uid="{00000000-0001-0000-0000-000000000000}"/>
  <mergeCells count="8">
    <mergeCell ref="A113:C113"/>
    <mergeCell ref="A116:D116"/>
    <mergeCell ref="E20:P20"/>
    <mergeCell ref="B26:M26"/>
    <mergeCell ref="D105:E105"/>
    <mergeCell ref="A104:B104"/>
    <mergeCell ref="A107:B107"/>
    <mergeCell ref="A110:B110"/>
  </mergeCells>
  <phoneticPr fontId="22" type="noConversion"/>
  <hyperlinks>
    <hyperlink ref="G12" r:id="rId1" xr:uid="{67B19515-88F6-4F0A-92AA-6806159D7F3B}"/>
  </hyperlinks>
  <pageMargins left="0.75" right="0.75" top="1" bottom="1" header="0.5" footer="0.5"/>
  <pageSetup paperSize="9" orientation="portrait" r:id="rId2"/>
  <headerFooter>
    <oddFooter>&amp;L&amp;"Calibri"&amp;10 &amp;K000000_x000D_# Internal Only_x000D_&amp;1#&amp;"Calibri"&amp;10&amp;K000000 Internal Only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4ADD0324696B429AE84D2B5338C445" ma:contentTypeVersion="11" ma:contentTypeDescription="Create a new document." ma:contentTypeScope="" ma:versionID="9090479acb58ee83792007f5d7927c45">
  <xsd:schema xmlns:xsd="http://www.w3.org/2001/XMLSchema" xmlns:xs="http://www.w3.org/2001/XMLSchema" xmlns:p="http://schemas.microsoft.com/office/2006/metadata/properties" xmlns:ns2="dfff16bb-cb3f-415b-862e-65d281a898d1" targetNamespace="http://schemas.microsoft.com/office/2006/metadata/properties" ma:root="true" ma:fieldsID="877351d45ba82b3886f04dddc0c63141" ns2:_="">
    <xsd:import namespace="dfff16bb-cb3f-415b-862e-65d281a898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f16bb-cb3f-415b-862e-65d281a898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06a5d18-4245-4e59-986e-abeea5cd32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f16bb-cb3f-415b-862e-65d281a898d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8DD0718-888D-423F-94B2-D1C0CFA461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f16bb-cb3f-415b-862e-65d281a898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6495ED-BDFD-4E20-8489-778609491E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5BA21B-5E89-443A-8E76-EB2ED5BF60B4}">
  <ds:schemaRefs>
    <ds:schemaRef ds:uri="http://schemas.microsoft.com/office/2006/metadata/properties"/>
    <ds:schemaRef ds:uri="http://schemas.microsoft.com/office/infopath/2007/PartnerControls"/>
    <ds:schemaRef ds:uri="dfff16bb-cb3f-415b-862e-65d281a898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BPU SIMPLIFIE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Hoxa</cp:lastModifiedBy>
  <dcterms:created xsi:type="dcterms:W3CDTF">2025-04-24T08:26:24Z</dcterms:created>
  <dcterms:modified xsi:type="dcterms:W3CDTF">2025-10-29T10:04:06Z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78c0f71-65dc-41d1-a799-91080a268621_Enabled">
    <vt:lpwstr>true</vt:lpwstr>
  </property>
  <property fmtid="{D5CDD505-2E9C-101B-9397-08002B2CF9AE}" pid="3" name="MSIP_Label_178c0f71-65dc-41d1-a799-91080a268621_SetDate">
    <vt:lpwstr>2025-04-24T08:44:24Z</vt:lpwstr>
  </property>
  <property fmtid="{D5CDD505-2E9C-101B-9397-08002B2CF9AE}" pid="4" name="MSIP_Label_178c0f71-65dc-41d1-a799-91080a268621_Method">
    <vt:lpwstr>Standard</vt:lpwstr>
  </property>
  <property fmtid="{D5CDD505-2E9C-101B-9397-08002B2CF9AE}" pid="5" name="MSIP_Label_178c0f71-65dc-41d1-a799-91080a268621_Name">
    <vt:lpwstr>Internal - Crayon Group Only</vt:lpwstr>
  </property>
  <property fmtid="{D5CDD505-2E9C-101B-9397-08002B2CF9AE}" pid="6" name="MSIP_Label_178c0f71-65dc-41d1-a799-91080a268621_SiteId">
    <vt:lpwstr>8f47ad71-44ca-48bf-afe3-56b9360a4495</vt:lpwstr>
  </property>
  <property fmtid="{D5CDD505-2E9C-101B-9397-08002B2CF9AE}" pid="7" name="MSIP_Label_178c0f71-65dc-41d1-a799-91080a268621_ActionId">
    <vt:lpwstr>8ed0c1b0-62a9-4b94-bb90-4c9fc9e92e75</vt:lpwstr>
  </property>
  <property fmtid="{D5CDD505-2E9C-101B-9397-08002B2CF9AE}" pid="8" name="MSIP_Label_178c0f71-65dc-41d1-a799-91080a268621_ContentBits">
    <vt:lpwstr>2</vt:lpwstr>
  </property>
  <property fmtid="{D5CDD505-2E9C-101B-9397-08002B2CF9AE}" pid="9" name="MSIP_Label_178c0f71-65dc-41d1-a799-91080a268621_Tag">
    <vt:lpwstr>10, 3, 0, 1</vt:lpwstr>
  </property>
  <property fmtid="{D5CDD505-2E9C-101B-9397-08002B2CF9AE}" pid="10" name="ContentTypeId">
    <vt:lpwstr>0x010100E94ADD0324696B429AE84D2B5338C445</vt:lpwstr>
  </property>
  <property fmtid="{D5CDD505-2E9C-101B-9397-08002B2CF9AE}" pid="11" name="MediaServiceImageTags">
    <vt:lpwstr/>
  </property>
</Properties>
</file>